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3065" activeTab="0"/>
  </bookViews>
  <sheets>
    <sheet name="Jugend Einzel männlich 12-17" sheetId="1" r:id="rId1"/>
    <sheet name="Jugend Einzel weiblich 12-17" sheetId="2" r:id="rId2"/>
    <sheet name="Jugend Staffel 12-17" sheetId="3" r:id="rId3"/>
    <sheet name="Herren Einzel 18-40" sheetId="4" r:id="rId4"/>
    <sheet name="Herren Einzel 41-" sheetId="5" r:id="rId5"/>
    <sheet name="Herren Staffel 18-40" sheetId="6" r:id="rId6"/>
    <sheet name="Herren Staffel 41-" sheetId="7" r:id="rId7"/>
    <sheet name="Damen Einzel 18-35" sheetId="8" r:id="rId8"/>
    <sheet name="Damen Einzel 36-" sheetId="9" r:id="rId9"/>
    <sheet name="Damen Staffel " sheetId="10" r:id="rId10"/>
    <sheet name="Supercup-Herren" sheetId="11" r:id="rId11"/>
    <sheet name="Supercup-Damen" sheetId="12" r:id="rId12"/>
    <sheet name="Supercup-Jugend" sheetId="13" r:id="rId13"/>
  </sheets>
  <externalReferences>
    <externalReference r:id="rId16"/>
  </externalReferences>
  <definedNames>
    <definedName name="_xlnm.Print_Area" localSheetId="7">'Damen Einzel 18-35'!$B$2:$K$14</definedName>
    <definedName name="_xlnm.Print_Area" localSheetId="8">'Damen Einzel 36-'!$B$2:$K$16</definedName>
    <definedName name="_xlnm.Print_Area" localSheetId="9">'Damen Staffel '!$B$2:$AC$13</definedName>
    <definedName name="_xlnm.Print_Area" localSheetId="3">'Herren Einzel 18-40'!$B$2:$K$39</definedName>
    <definedName name="_xlnm.Print_Area" localSheetId="4">'Herren Einzel 41-'!$B$1:$K$37</definedName>
    <definedName name="_xlnm.Print_Area" localSheetId="5">'Herren Staffel 18-40'!$B$2:$AC$19</definedName>
    <definedName name="_xlnm.Print_Area" localSheetId="6">'Herren Staffel 41-'!$B$2:$AC$16</definedName>
    <definedName name="_xlnm.Print_Area" localSheetId="0">'Jugend Einzel männlich 12-17'!$B$2:$K$30</definedName>
    <definedName name="_xlnm.Print_Area" localSheetId="1">'Jugend Einzel weiblich 12-17'!$B$2:$K$14</definedName>
    <definedName name="_xlnm.Print_Area" localSheetId="2">'Jugend Staffel 12-17'!$B$2:$AC$15</definedName>
    <definedName name="_xlnm.Print_Area" localSheetId="11">'Supercup-Damen'!$B$2:$N$12</definedName>
    <definedName name="_xlnm.Print_Area" localSheetId="10">'Supercup-Herren'!$B$2:$N$17</definedName>
    <definedName name="_xlnm.Print_Area" localSheetId="12">'Supercup-Jugend'!$B$2:$N$11</definedName>
  </definedNames>
  <calcPr fullCalcOnLoad="1"/>
</workbook>
</file>

<file path=xl/sharedStrings.xml><?xml version="1.0" encoding="utf-8"?>
<sst xmlns="http://schemas.openxmlformats.org/spreadsheetml/2006/main" count="352" uniqueCount="99">
  <si>
    <t>4. Sommerbiathlon am 31.05.2008 in Bargstedt</t>
  </si>
  <si>
    <t>Ergebnisliste- "Einzel männlich"</t>
  </si>
  <si>
    <t>Wertungsklasse: Jugend (12 - 17 Jahre)</t>
  </si>
  <si>
    <t>Platz</t>
  </si>
  <si>
    <t>Start- Nummer</t>
  </si>
  <si>
    <t>Name Starter</t>
  </si>
  <si>
    <t>Vorname Starter</t>
  </si>
  <si>
    <t>Alter</t>
  </si>
  <si>
    <t>Team-  Name</t>
  </si>
  <si>
    <t>Lauf- Zeit (hh:mm:ss)</t>
  </si>
  <si>
    <t>Schiess- Fehler</t>
  </si>
  <si>
    <t>Straf- Zeit (hh:mm:ss)</t>
  </si>
  <si>
    <t>Gesamt- Zeit (hh:mm:ss)</t>
  </si>
  <si>
    <t>Ergebnisliste- "Einzel weiblich"</t>
  </si>
  <si>
    <t>Ergebnisliste "Staffel"</t>
  </si>
  <si>
    <t>Team</t>
  </si>
  <si>
    <t>1. Läufer</t>
  </si>
  <si>
    <t>2. Läufer</t>
  </si>
  <si>
    <t>3. Läufer</t>
  </si>
  <si>
    <t>4. Läufer</t>
  </si>
  <si>
    <t>Nummer</t>
  </si>
  <si>
    <t>Name</t>
  </si>
  <si>
    <t>Vorname</t>
  </si>
  <si>
    <t>Lauf- Zeit        (hh:mm:ss)</t>
  </si>
  <si>
    <t>Schiessen Strafzeit (hh:mm:ss)</t>
  </si>
  <si>
    <t>Ergebnisliste- "Einzel"</t>
  </si>
  <si>
    <t>Wertungsklasse: Herren (18 - 40 Jahre)</t>
  </si>
  <si>
    <t>Wertungsklasse: Herren (41 - ?? Jahre)</t>
  </si>
  <si>
    <t>Wertungsklasse: Damen (18 - 35 Jahre)</t>
  </si>
  <si>
    <t>Wertungsklasse: Damen (36 - ?? Jahre)</t>
  </si>
  <si>
    <t>Wertungsklasse: Damen</t>
  </si>
  <si>
    <t>Ergebnisliste - Super Cup Bargstedt -</t>
  </si>
  <si>
    <t xml:space="preserve">Wertungsklasse: Herren </t>
  </si>
  <si>
    <t>TUS Bargstedt "Laufen"</t>
  </si>
  <si>
    <t>Osterloh</t>
  </si>
  <si>
    <t>Gerhard</t>
  </si>
  <si>
    <t>Sibbert</t>
  </si>
  <si>
    <t>Hans-Christian</t>
  </si>
  <si>
    <t>Seggering</t>
  </si>
  <si>
    <t>Andreas</t>
  </si>
  <si>
    <t>Die Jungs vom Dorf</t>
  </si>
  <si>
    <t>Kasch</t>
  </si>
  <si>
    <t>Timo</t>
  </si>
  <si>
    <t>Thun</t>
  </si>
  <si>
    <t>Henrik</t>
  </si>
  <si>
    <t>Dohse</t>
  </si>
  <si>
    <t>Thomas</t>
  </si>
  <si>
    <t>Kyffhäuser Nindorf I</t>
  </si>
  <si>
    <t>Ohrt</t>
  </si>
  <si>
    <t>Dirk</t>
  </si>
  <si>
    <t>Sievers</t>
  </si>
  <si>
    <t>Bernd</t>
  </si>
  <si>
    <t>Mißfeldt</t>
  </si>
  <si>
    <t>Timm</t>
  </si>
  <si>
    <t>Kyffhäuser Nindorf II</t>
  </si>
  <si>
    <t>Günter</t>
  </si>
  <si>
    <t>Lindemann</t>
  </si>
  <si>
    <t>Jochen</t>
  </si>
  <si>
    <t>Gruel</t>
  </si>
  <si>
    <t>Joachim</t>
  </si>
  <si>
    <t>Rohwer &amp; Bichel</t>
  </si>
  <si>
    <t>Bobsien</t>
  </si>
  <si>
    <t>Jörn</t>
  </si>
  <si>
    <t>Jens</t>
  </si>
  <si>
    <t>Rohwer</t>
  </si>
  <si>
    <t>Henning</t>
  </si>
  <si>
    <t>FF Brammer</t>
  </si>
  <si>
    <t>Behrens</t>
  </si>
  <si>
    <t>Claus-Dieter</t>
  </si>
  <si>
    <t>Ole</t>
  </si>
  <si>
    <t>Krey</t>
  </si>
  <si>
    <t>SSV Nienborstel</t>
  </si>
  <si>
    <t>Trede</t>
  </si>
  <si>
    <t>Axel</t>
  </si>
  <si>
    <t>Wittorf</t>
  </si>
  <si>
    <t>Weilkiens</t>
  </si>
  <si>
    <t>Rolf</t>
  </si>
  <si>
    <t>KK Bargstedt</t>
  </si>
  <si>
    <t>Beyer</t>
  </si>
  <si>
    <t>Simone</t>
  </si>
  <si>
    <t>Petersen</t>
  </si>
  <si>
    <t>Rita</t>
  </si>
  <si>
    <t>Shaheen</t>
  </si>
  <si>
    <t>Ute</t>
  </si>
  <si>
    <t>Die flotten Lotten</t>
  </si>
  <si>
    <t>Wulff</t>
  </si>
  <si>
    <t>Miriam</t>
  </si>
  <si>
    <t>Krüger</t>
  </si>
  <si>
    <t>Sevka</t>
  </si>
  <si>
    <t>Bichel</t>
  </si>
  <si>
    <t>Jessica</t>
  </si>
  <si>
    <t>Wertungsklasse: Jugend</t>
  </si>
  <si>
    <t>Schoko Scharfschützen</t>
  </si>
  <si>
    <t>Spliedt</t>
  </si>
  <si>
    <t>Claas-Christian</t>
  </si>
  <si>
    <t>Heß</t>
  </si>
  <si>
    <t>Wiebke</t>
  </si>
  <si>
    <t>Carstens</t>
  </si>
  <si>
    <t>Katrina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</si>
</sst>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;@"/>
    <numFmt numFmtId="173" formatCode="0.0"/>
    <numFmt numFmtId="174" formatCode="#,##0\ _D_M"/>
    <numFmt numFmtId="175" formatCode="h:mm:ss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22"/>
      <name val="Comic Sans MS"/>
      <family val="4"/>
    </font>
    <font>
      <b/>
      <sz val="24"/>
      <name val="Comic Sans MS"/>
      <family val="4"/>
    </font>
    <font>
      <sz val="24"/>
      <name val="Arial"/>
      <family val="0"/>
    </font>
    <font>
      <sz val="12"/>
      <name val="Comic Sans MS"/>
      <family val="4"/>
    </font>
    <font>
      <b/>
      <sz val="10"/>
      <name val="Arial"/>
      <family val="2"/>
    </font>
    <font>
      <sz val="9"/>
      <name val="Arial"/>
      <family val="0"/>
    </font>
    <font>
      <sz val="22"/>
      <name val="Arial"/>
      <family val="0"/>
    </font>
    <font>
      <b/>
      <sz val="12"/>
      <name val="Comic Sans MS"/>
      <family val="4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20" applyBorder="1">
      <alignment/>
      <protection/>
    </xf>
    <xf numFmtId="1" fontId="0" fillId="0" borderId="0" xfId="20" applyNumberFormat="1" applyFont="1" applyBorder="1" applyAlignment="1">
      <alignment/>
      <protection/>
    </xf>
    <xf numFmtId="1" fontId="0" fillId="0" borderId="0" xfId="20" applyNumberFormat="1" applyFont="1" applyBorder="1" applyAlignment="1">
      <alignment horizontal="center"/>
      <protection/>
    </xf>
    <xf numFmtId="0" fontId="3" fillId="0" borderId="0" xfId="20">
      <alignment/>
      <protection/>
    </xf>
    <xf numFmtId="1" fontId="0" fillId="2" borderId="1" xfId="20" applyNumberFormat="1" applyFont="1" applyFill="1" applyBorder="1" applyAlignment="1">
      <alignment/>
      <protection/>
    </xf>
    <xf numFmtId="1" fontId="0" fillId="2" borderId="2" xfId="20" applyNumberFormat="1" applyFont="1" applyFill="1" applyBorder="1" applyAlignment="1">
      <alignment horizontal="center"/>
      <protection/>
    </xf>
    <xf numFmtId="49" fontId="0" fillId="2" borderId="2" xfId="20" applyNumberFormat="1" applyFont="1" applyFill="1" applyBorder="1" applyAlignment="1">
      <alignment horizontal="center"/>
      <protection/>
    </xf>
    <xf numFmtId="172" fontId="0" fillId="2" borderId="2" xfId="20" applyNumberFormat="1" applyFont="1" applyFill="1" applyBorder="1" applyAlignment="1">
      <alignment horizontal="center"/>
      <protection/>
    </xf>
    <xf numFmtId="172" fontId="0" fillId="2" borderId="3" xfId="20" applyNumberFormat="1" applyFont="1" applyFill="1" applyBorder="1" applyAlignment="1">
      <alignment horizontal="center"/>
      <protection/>
    </xf>
    <xf numFmtId="0" fontId="3" fillId="0" borderId="0" xfId="20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3" fillId="0" borderId="0" xfId="20" applyBorder="1" applyAlignment="1">
      <alignment horizontal="center" vertical="center"/>
      <protection/>
    </xf>
    <xf numFmtId="0" fontId="3" fillId="0" borderId="5" xfId="20" applyBorder="1" applyAlignment="1">
      <alignment horizontal="center" vertical="center"/>
      <protection/>
    </xf>
    <xf numFmtId="0" fontId="4" fillId="0" borderId="0" xfId="20" applyFont="1" applyBorder="1">
      <alignment/>
      <protection/>
    </xf>
    <xf numFmtId="1" fontId="0" fillId="2" borderId="6" xfId="20" applyNumberFormat="1" applyFont="1" applyFill="1" applyBorder="1" applyAlignment="1">
      <alignment/>
      <protection/>
    </xf>
    <xf numFmtId="1" fontId="0" fillId="2" borderId="7" xfId="20" applyNumberFormat="1" applyFont="1" applyFill="1" applyBorder="1" applyAlignment="1">
      <alignment horizontal="center"/>
      <protection/>
    </xf>
    <xf numFmtId="49" fontId="0" fillId="2" borderId="7" xfId="20" applyNumberFormat="1" applyFont="1" applyFill="1" applyBorder="1" applyAlignment="1">
      <alignment horizontal="center"/>
      <protection/>
    </xf>
    <xf numFmtId="172" fontId="0" fillId="2" borderId="7" xfId="20" applyNumberFormat="1" applyFont="1" applyFill="1" applyBorder="1" applyAlignment="1">
      <alignment horizontal="center"/>
      <protection/>
    </xf>
    <xf numFmtId="172" fontId="0" fillId="2" borderId="8" xfId="20" applyNumberFormat="1" applyFont="1" applyFill="1" applyBorder="1" applyAlignment="1">
      <alignment horizontal="center"/>
      <protection/>
    </xf>
    <xf numFmtId="173" fontId="0" fillId="0" borderId="0" xfId="20" applyNumberFormat="1" applyFont="1" applyBorder="1" applyAlignment="1">
      <alignment/>
      <protection/>
    </xf>
    <xf numFmtId="173" fontId="0" fillId="0" borderId="0" xfId="20" applyNumberFormat="1" applyFont="1" applyBorder="1" applyAlignment="1">
      <alignment horizontal="center"/>
      <protection/>
    </xf>
    <xf numFmtId="1" fontId="9" fillId="3" borderId="9" xfId="20" applyNumberFormat="1" applyFont="1" applyFill="1" applyBorder="1" applyAlignment="1">
      <alignment vertical="center" textRotation="90" wrapText="1"/>
      <protection/>
    </xf>
    <xf numFmtId="1" fontId="9" fillId="3" borderId="9" xfId="20" applyNumberFormat="1" applyFont="1" applyFill="1" applyBorder="1" applyAlignment="1">
      <alignment horizontal="center" vertical="center" textRotation="90" wrapText="1"/>
      <protection/>
    </xf>
    <xf numFmtId="49" fontId="9" fillId="3" borderId="9" xfId="20" applyNumberFormat="1" applyFont="1" applyFill="1" applyBorder="1" applyAlignment="1">
      <alignment horizontal="center" vertical="center" wrapText="1"/>
      <protection/>
    </xf>
    <xf numFmtId="172" fontId="9" fillId="3" borderId="9" xfId="20" applyNumberFormat="1" applyFont="1" applyFill="1" applyBorder="1" applyAlignment="1">
      <alignment horizontal="center" vertical="center" textRotation="90" wrapText="1"/>
      <protection/>
    </xf>
    <xf numFmtId="0" fontId="10" fillId="0" borderId="0" xfId="20" applyFont="1" applyBorder="1" applyAlignment="1">
      <alignment horizontal="center"/>
      <protection/>
    </xf>
    <xf numFmtId="1" fontId="10" fillId="0" borderId="0" xfId="20" applyNumberFormat="1" applyFont="1" applyBorder="1" applyAlignment="1">
      <alignment/>
      <protection/>
    </xf>
    <xf numFmtId="1" fontId="10" fillId="0" borderId="0" xfId="20" applyNumberFormat="1" applyFont="1" applyBorder="1" applyAlignment="1">
      <alignment horizontal="center"/>
      <protection/>
    </xf>
    <xf numFmtId="49" fontId="10" fillId="0" borderId="0" xfId="20" applyNumberFormat="1" applyFont="1" applyBorder="1" applyAlignment="1">
      <alignment horizontal="center"/>
      <protection/>
    </xf>
    <xf numFmtId="49" fontId="10" fillId="0" borderId="0" xfId="20" applyNumberFormat="1" applyFont="1" applyBorder="1" applyAlignment="1">
      <alignment horizontal="center" vertical="center" textRotation="90"/>
      <protection/>
    </xf>
    <xf numFmtId="172" fontId="10" fillId="0" borderId="0" xfId="20" applyNumberFormat="1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9" xfId="20" applyFont="1" applyBorder="1" applyAlignment="1">
      <alignment/>
      <protection/>
    </xf>
    <xf numFmtId="1" fontId="0" fillId="0" borderId="9" xfId="20" applyNumberFormat="1" applyFont="1" applyFill="1" applyBorder="1" applyAlignment="1">
      <alignment horizontal="center" vertical="center"/>
      <protection/>
    </xf>
    <xf numFmtId="21" fontId="0" fillId="0" borderId="9" xfId="20" applyNumberFormat="1" applyFont="1" applyFill="1" applyBorder="1" applyAlignment="1">
      <alignment horizontal="center" vertical="center"/>
      <protection/>
    </xf>
    <xf numFmtId="0" fontId="0" fillId="0" borderId="9" xfId="20" applyNumberFormat="1" applyFont="1" applyFill="1" applyBorder="1" applyAlignment="1">
      <alignment horizontal="center" vertical="center"/>
      <protection/>
    </xf>
    <xf numFmtId="1" fontId="0" fillId="0" borderId="9" xfId="20" applyNumberFormat="1" applyFont="1" applyFill="1" applyBorder="1" applyAlignment="1">
      <alignment vertical="center"/>
      <protection/>
    </xf>
    <xf numFmtId="0" fontId="3" fillId="0" borderId="0" xfId="20" applyAlignment="1">
      <alignment/>
      <protection/>
    </xf>
    <xf numFmtId="0" fontId="3" fillId="0" borderId="0" xfId="20" applyBorder="1" applyAlignment="1">
      <alignment horizontal="center"/>
      <protection/>
    </xf>
    <xf numFmtId="1" fontId="0" fillId="2" borderId="1" xfId="20" applyNumberFormat="1" applyFont="1" applyFill="1" applyBorder="1" applyAlignment="1">
      <alignment horizontal="center"/>
      <protection/>
    </xf>
    <xf numFmtId="1" fontId="0" fillId="2" borderId="2" xfId="20" applyNumberFormat="1" applyFont="1" applyFill="1" applyBorder="1" applyAlignment="1">
      <alignment horizontal="center" vertical="center"/>
      <protection/>
    </xf>
    <xf numFmtId="1" fontId="0" fillId="2" borderId="3" xfId="20" applyNumberFormat="1" applyFont="1" applyFill="1" applyBorder="1" applyAlignment="1">
      <alignment horizontal="center"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1" fillId="2" borderId="5" xfId="20" applyFont="1" applyFill="1" applyBorder="1" applyAlignment="1">
      <alignment horizontal="center" vertical="center"/>
      <protection/>
    </xf>
    <xf numFmtId="0" fontId="12" fillId="2" borderId="4" xfId="20" applyFont="1" applyFill="1" applyBorder="1" applyAlignment="1">
      <alignment horizontal="center" vertical="center"/>
      <protection/>
    </xf>
    <xf numFmtId="0" fontId="3" fillId="0" borderId="0" xfId="20" applyAlignment="1">
      <alignment vertical="center"/>
      <protection/>
    </xf>
    <xf numFmtId="0" fontId="3" fillId="0" borderId="5" xfId="20" applyBorder="1" applyAlignment="1">
      <alignment vertical="center"/>
      <protection/>
    </xf>
    <xf numFmtId="0" fontId="3" fillId="2" borderId="6" xfId="20" applyFill="1" applyBorder="1" applyAlignment="1">
      <alignment horizontal="center"/>
      <protection/>
    </xf>
    <xf numFmtId="0" fontId="3" fillId="2" borderId="7" xfId="20" applyFill="1" applyBorder="1" applyAlignment="1">
      <alignment horizontal="left"/>
      <protection/>
    </xf>
    <xf numFmtId="0" fontId="3" fillId="2" borderId="7" xfId="20" applyFill="1" applyBorder="1" applyAlignment="1">
      <alignment horizontal="center"/>
      <protection/>
    </xf>
    <xf numFmtId="0" fontId="3" fillId="2" borderId="7" xfId="20" applyFill="1" applyBorder="1" applyAlignment="1">
      <alignment horizontal="center" vertical="center"/>
      <protection/>
    </xf>
    <xf numFmtId="0" fontId="3" fillId="2" borderId="8" xfId="20" applyFill="1" applyBorder="1" applyAlignment="1">
      <alignment horizontal="center"/>
      <protection/>
    </xf>
    <xf numFmtId="173" fontId="3" fillId="0" borderId="0" xfId="20" applyNumberFormat="1" applyBorder="1">
      <alignment/>
      <protection/>
    </xf>
    <xf numFmtId="173" fontId="3" fillId="0" borderId="0" xfId="20" applyNumberFormat="1" applyBorder="1" applyAlignment="1">
      <alignment horizontal="center" vertical="center"/>
      <protection/>
    </xf>
    <xf numFmtId="173" fontId="3" fillId="0" borderId="0" xfId="20" applyNumberFormat="1" applyBorder="1" applyAlignment="1">
      <alignment horizontal="center"/>
      <protection/>
    </xf>
    <xf numFmtId="173" fontId="3" fillId="0" borderId="0" xfId="20" applyNumberFormat="1" applyFill="1" applyBorder="1" applyAlignment="1">
      <alignment horizontal="center"/>
      <protection/>
    </xf>
    <xf numFmtId="174" fontId="0" fillId="0" borderId="10" xfId="20" applyNumberFormat="1" applyFont="1" applyFill="1" applyBorder="1" applyAlignment="1">
      <alignment horizontal="center" vertical="center" textRotation="90" wrapText="1"/>
      <protection/>
    </xf>
    <xf numFmtId="173" fontId="13" fillId="3" borderId="11" xfId="20" applyNumberFormat="1" applyFont="1" applyFill="1" applyBorder="1" applyAlignment="1">
      <alignment horizontal="center" vertical="center"/>
      <protection/>
    </xf>
    <xf numFmtId="173" fontId="13" fillId="3" borderId="12" xfId="20" applyNumberFormat="1" applyFont="1" applyFill="1" applyBorder="1" applyAlignment="1">
      <alignment horizontal="center" vertical="center"/>
      <protection/>
    </xf>
    <xf numFmtId="173" fontId="13" fillId="0" borderId="11" xfId="20" applyNumberFormat="1" applyFont="1" applyBorder="1" applyAlignment="1">
      <alignment horizontal="center" vertical="center"/>
      <protection/>
    </xf>
    <xf numFmtId="173" fontId="13" fillId="0" borderId="12" xfId="20" applyNumberFormat="1" applyFont="1" applyBorder="1" applyAlignment="1">
      <alignment horizontal="center" vertical="center"/>
      <protection/>
    </xf>
    <xf numFmtId="0" fontId="3" fillId="0" borderId="13" xfId="20" applyBorder="1" applyAlignment="1">
      <alignment horizontal="center"/>
      <protection/>
    </xf>
    <xf numFmtId="173" fontId="13" fillId="0" borderId="11" xfId="20" applyNumberFormat="1" applyFont="1" applyFill="1" applyBorder="1" applyAlignment="1">
      <alignment horizontal="center" vertical="center"/>
      <protection/>
    </xf>
    <xf numFmtId="173" fontId="13" fillId="0" borderId="12" xfId="20" applyNumberFormat="1" applyFont="1" applyFill="1" applyBorder="1" applyAlignment="1">
      <alignment horizontal="center" vertical="center"/>
      <protection/>
    </xf>
    <xf numFmtId="0" fontId="3" fillId="0" borderId="13" xfId="20" applyBorder="1" applyAlignment="1">
      <alignment horizontal="center" vertical="center"/>
      <protection/>
    </xf>
    <xf numFmtId="175" fontId="0" fillId="4" borderId="10" xfId="20" applyNumberFormat="1" applyFont="1" applyFill="1" applyBorder="1" applyAlignment="1">
      <alignment horizontal="center" vertical="center" textRotation="90" wrapText="1"/>
      <protection/>
    </xf>
    <xf numFmtId="0" fontId="3" fillId="0" borderId="14" xfId="20" applyBorder="1" applyAlignment="1">
      <alignment/>
      <protection/>
    </xf>
    <xf numFmtId="174" fontId="0" fillId="3" borderId="15" xfId="20" applyNumberFormat="1" applyFont="1" applyFill="1" applyBorder="1" applyAlignment="1">
      <alignment horizontal="center" vertical="center" textRotation="90" wrapText="1"/>
      <protection/>
    </xf>
    <xf numFmtId="174" fontId="0" fillId="3" borderId="16" xfId="20" applyNumberFormat="1" applyFont="1" applyFill="1" applyBorder="1" applyAlignment="1">
      <alignment horizontal="center" vertical="center" wrapText="1"/>
      <protection/>
    </xf>
    <xf numFmtId="175" fontId="0" fillId="0" borderId="15" xfId="20" applyNumberFormat="1" applyFont="1" applyFill="1" applyBorder="1" applyAlignment="1">
      <alignment horizontal="center" vertical="center" textRotation="90" wrapText="1"/>
      <protection/>
    </xf>
    <xf numFmtId="175" fontId="0" fillId="0" borderId="17" xfId="20" applyNumberFormat="1" applyFont="1" applyFill="1" applyBorder="1" applyAlignment="1">
      <alignment horizontal="center" vertical="center" textRotation="90" wrapText="1"/>
      <protection/>
    </xf>
    <xf numFmtId="175" fontId="0" fillId="0" borderId="18" xfId="20" applyNumberFormat="1" applyFont="1" applyFill="1" applyBorder="1" applyAlignment="1">
      <alignment horizontal="center" vertical="center" textRotation="90" wrapText="1"/>
      <protection/>
    </xf>
    <xf numFmtId="1" fontId="0" fillId="0" borderId="18" xfId="20" applyNumberFormat="1" applyFont="1" applyFill="1" applyBorder="1" applyAlignment="1">
      <alignment horizontal="center" vertical="center" textRotation="90" wrapText="1"/>
      <protection/>
    </xf>
    <xf numFmtId="175" fontId="0" fillId="3" borderId="15" xfId="20" applyNumberFormat="1" applyFont="1" applyFill="1" applyBorder="1" applyAlignment="1">
      <alignment horizontal="center" vertical="center" textRotation="90" wrapText="1"/>
      <protection/>
    </xf>
    <xf numFmtId="175" fontId="0" fillId="3" borderId="17" xfId="20" applyNumberFormat="1" applyFont="1" applyFill="1" applyBorder="1" applyAlignment="1">
      <alignment horizontal="center" vertical="center" textRotation="90" wrapText="1"/>
      <protection/>
    </xf>
    <xf numFmtId="175" fontId="0" fillId="3" borderId="18" xfId="20" applyNumberFormat="1" applyFont="1" applyFill="1" applyBorder="1" applyAlignment="1">
      <alignment horizontal="center" vertical="center" textRotation="90" wrapText="1"/>
      <protection/>
    </xf>
    <xf numFmtId="1" fontId="0" fillId="3" borderId="18" xfId="20" applyNumberFormat="1" applyFont="1" applyFill="1" applyBorder="1" applyAlignment="1">
      <alignment horizontal="center" vertical="center" textRotation="90" wrapText="1"/>
      <protection/>
    </xf>
    <xf numFmtId="0" fontId="3" fillId="0" borderId="14" xfId="20" applyBorder="1" applyAlignment="1">
      <alignment horizontal="center"/>
      <protection/>
    </xf>
    <xf numFmtId="1" fontId="0" fillId="0" borderId="9" xfId="20" applyNumberFormat="1" applyFont="1" applyFill="1" applyBorder="1" applyAlignment="1">
      <alignment horizontal="left" vertical="center" textRotation="90"/>
      <protection/>
    </xf>
    <xf numFmtId="21" fontId="0" fillId="0" borderId="9" xfId="20" applyNumberFormat="1" applyFont="1" applyFill="1" applyBorder="1" applyAlignment="1">
      <alignment horizontal="center" vertical="center" textRotation="90"/>
      <protection/>
    </xf>
    <xf numFmtId="0" fontId="0" fillId="0" borderId="9" xfId="20" applyNumberFormat="1" applyFont="1" applyFill="1" applyBorder="1" applyAlignment="1">
      <alignment horizontal="center" vertical="center" textRotation="90"/>
      <protection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172" fontId="0" fillId="2" borderId="2" xfId="0" applyNumberFormat="1" applyFont="1" applyFill="1" applyBorder="1" applyAlignment="1">
      <alignment horizontal="center"/>
    </xf>
    <xf numFmtId="172" fontId="0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72" fontId="0" fillId="2" borderId="8" xfId="0" applyNumberFormat="1" applyFont="1" applyFill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" fontId="9" fillId="3" borderId="9" xfId="0" applyNumberFormat="1" applyFont="1" applyFill="1" applyBorder="1" applyAlignment="1">
      <alignment horizontal="center" vertical="center" textRotation="90" wrapText="1"/>
    </xf>
    <xf numFmtId="49" fontId="9" fillId="3" borderId="9" xfId="0" applyNumberFormat="1" applyFont="1" applyFill="1" applyBorder="1" applyAlignment="1">
      <alignment horizontal="center" vertical="center" wrapText="1"/>
    </xf>
    <xf numFmtId="172" fontId="9" fillId="3" borderId="9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1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textRotation="90" wrapText="1"/>
    </xf>
    <xf numFmtId="173" fontId="13" fillId="3" borderId="11" xfId="0" applyNumberFormat="1" applyFont="1" applyFill="1" applyBorder="1" applyAlignment="1">
      <alignment horizontal="center" vertical="center"/>
    </xf>
    <xf numFmtId="173" fontId="13" fillId="3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Border="1" applyAlignment="1">
      <alignment horizontal="center" vertical="center"/>
    </xf>
    <xf numFmtId="173" fontId="1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5" fontId="0" fillId="4" borderId="10" xfId="0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174" fontId="0" fillId="3" borderId="15" xfId="0" applyNumberFormat="1" applyFont="1" applyFill="1" applyBorder="1" applyAlignment="1">
      <alignment horizontal="center" vertical="center" textRotation="90" wrapText="1"/>
    </xf>
    <xf numFmtId="174" fontId="0" fillId="3" borderId="16" xfId="0" applyNumberFormat="1" applyFont="1" applyFill="1" applyBorder="1" applyAlignment="1">
      <alignment horizontal="center" vertical="center" wrapText="1"/>
    </xf>
    <xf numFmtId="175" fontId="0" fillId="0" borderId="15" xfId="0" applyNumberFormat="1" applyFont="1" applyFill="1" applyBorder="1" applyAlignment="1">
      <alignment horizontal="center" vertical="center" textRotation="90" wrapText="1"/>
    </xf>
    <xf numFmtId="175" fontId="0" fillId="0" borderId="17" xfId="0" applyNumberFormat="1" applyFont="1" applyFill="1" applyBorder="1" applyAlignment="1">
      <alignment horizontal="center" vertical="center" textRotation="90" wrapText="1"/>
    </xf>
    <xf numFmtId="175" fontId="0" fillId="0" borderId="18" xfId="0" applyNumberFormat="1" applyFont="1" applyFill="1" applyBorder="1" applyAlignment="1">
      <alignment horizontal="center" vertical="center" textRotation="90" wrapText="1"/>
    </xf>
    <xf numFmtId="1" fontId="0" fillId="0" borderId="18" xfId="0" applyNumberFormat="1" applyFont="1" applyFill="1" applyBorder="1" applyAlignment="1">
      <alignment horizontal="center" vertical="center" textRotation="90" wrapText="1"/>
    </xf>
    <xf numFmtId="175" fontId="0" fillId="3" borderId="15" xfId="0" applyNumberFormat="1" applyFont="1" applyFill="1" applyBorder="1" applyAlignment="1">
      <alignment horizontal="center" vertical="center" textRotation="90" wrapText="1"/>
    </xf>
    <xf numFmtId="175" fontId="0" fillId="3" borderId="17" xfId="0" applyNumberFormat="1" applyFont="1" applyFill="1" applyBorder="1" applyAlignment="1">
      <alignment horizontal="center" vertical="center" textRotation="90" wrapText="1"/>
    </xf>
    <xf numFmtId="175" fontId="0" fillId="3" borderId="18" xfId="0" applyNumberFormat="1" applyFont="1" applyFill="1" applyBorder="1" applyAlignment="1">
      <alignment horizontal="center" vertical="center" textRotation="90" wrapText="1"/>
    </xf>
    <xf numFmtId="1" fontId="0" fillId="3" borderId="18" xfId="0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textRotation="90"/>
    </xf>
    <xf numFmtId="172" fontId="10" fillId="0" borderId="0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left" vertical="center" textRotation="90"/>
    </xf>
    <xf numFmtId="21" fontId="0" fillId="0" borderId="9" xfId="0" applyNumberFormat="1" applyFont="1" applyFill="1" applyBorder="1" applyAlignment="1">
      <alignment horizontal="center" vertical="center" textRotation="90"/>
    </xf>
    <xf numFmtId="0" fontId="0" fillId="0" borderId="9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" fontId="9" fillId="3" borderId="9" xfId="0" applyNumberFormat="1" applyFont="1" applyFill="1" applyBorder="1" applyAlignment="1">
      <alignment vertical="center" textRotation="90" wrapText="1"/>
    </xf>
    <xf numFmtId="0" fontId="0" fillId="0" borderId="9" xfId="0" applyBorder="1" applyAlignment="1">
      <alignment/>
    </xf>
    <xf numFmtId="0" fontId="0" fillId="0" borderId="0" xfId="0" applyAlignment="1">
      <alignment/>
    </xf>
    <xf numFmtId="1" fontId="0" fillId="0" borderId="9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1" fontId="0" fillId="0" borderId="19" xfId="20" applyNumberFormat="1" applyFont="1" applyFill="1" applyBorder="1" applyAlignment="1">
      <alignment vertical="center"/>
      <protection/>
    </xf>
    <xf numFmtId="1" fontId="0" fillId="0" borderId="19" xfId="20" applyNumberFormat="1" applyFont="1" applyFill="1" applyBorder="1" applyAlignment="1">
      <alignment horizontal="center" vertical="center"/>
      <protection/>
    </xf>
    <xf numFmtId="21" fontId="0" fillId="0" borderId="19" xfId="20" applyNumberFormat="1" applyFont="1" applyFill="1" applyBorder="1" applyAlignment="1">
      <alignment horizontal="center" vertical="center"/>
      <protection/>
    </xf>
    <xf numFmtId="0" fontId="0" fillId="0" borderId="19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/>
      <protection/>
    </xf>
    <xf numFmtId="1" fontId="0" fillId="0" borderId="0" xfId="20" applyNumberFormat="1" applyFont="1" applyFill="1" applyBorder="1" applyAlignment="1">
      <alignment horizontal="center" vertical="center"/>
      <protection/>
    </xf>
    <xf numFmtId="21" fontId="0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0" xfId="20" applyFont="1" applyFill="1" applyBorder="1" applyAlignment="1">
      <alignment/>
      <protection/>
    </xf>
    <xf numFmtId="0" fontId="3" fillId="0" borderId="0" xfId="20" applyFill="1" applyBorder="1" applyAlignment="1">
      <alignment/>
      <protection/>
    </xf>
    <xf numFmtId="0" fontId="0" fillId="0" borderId="19" xfId="20" applyFont="1" applyBorder="1" applyAlignment="1">
      <alignment/>
      <protection/>
    </xf>
    <xf numFmtId="1" fontId="0" fillId="0" borderId="19" xfId="20" applyNumberFormat="1" applyFont="1" applyFill="1" applyBorder="1" applyAlignment="1">
      <alignment horizontal="left" vertical="center" textRotation="90"/>
      <protection/>
    </xf>
    <xf numFmtId="21" fontId="0" fillId="0" borderId="19" xfId="20" applyNumberFormat="1" applyFont="1" applyFill="1" applyBorder="1" applyAlignment="1">
      <alignment horizontal="center" vertical="center" textRotation="90"/>
      <protection/>
    </xf>
    <xf numFmtId="0" fontId="0" fillId="0" borderId="19" xfId="20" applyNumberFormat="1" applyFont="1" applyFill="1" applyBorder="1" applyAlignment="1">
      <alignment horizontal="center" vertical="center" textRotation="90"/>
      <protection/>
    </xf>
    <xf numFmtId="1" fontId="0" fillId="0" borderId="0" xfId="20" applyNumberFormat="1" applyFont="1" applyFill="1" applyBorder="1" applyAlignment="1">
      <alignment horizontal="left" vertical="center" textRotation="90"/>
      <protection/>
    </xf>
    <xf numFmtId="21" fontId="0" fillId="0" borderId="0" xfId="20" applyNumberFormat="1" applyFont="1" applyFill="1" applyBorder="1" applyAlignment="1">
      <alignment horizontal="center" vertical="center" textRotation="90"/>
      <protection/>
    </xf>
    <xf numFmtId="0" fontId="0" fillId="0" borderId="0" xfId="20" applyNumberFormat="1" applyFont="1" applyFill="1" applyBorder="1" applyAlignment="1">
      <alignment horizontal="center" vertical="center" textRotation="90"/>
      <protection/>
    </xf>
    <xf numFmtId="1" fontId="0" fillId="0" borderId="19" xfId="0" applyNumberFormat="1" applyFont="1" applyFill="1" applyBorder="1" applyAlignment="1">
      <alignment horizontal="center" vertical="center"/>
    </xf>
    <xf numFmtId="21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 horizontal="left" vertical="center" textRotation="90"/>
    </xf>
    <xf numFmtId="21" fontId="0" fillId="0" borderId="19" xfId="0" applyNumberFormat="1" applyFont="1" applyFill="1" applyBorder="1" applyAlignment="1">
      <alignment horizontal="center" vertical="center" textRotation="90"/>
    </xf>
    <xf numFmtId="0" fontId="0" fillId="0" borderId="19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textRotation="90"/>
    </xf>
    <xf numFmtId="21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Fill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" fontId="0" fillId="0" borderId="19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rgebnisse_Jugend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eln"/>
      <sheetName val="Startliste"/>
      <sheetName val="Abrechnung"/>
    </sheetNames>
    <sheetDataSet>
      <sheetData sheetId="0">
        <row r="9">
          <cell r="A9">
            <v>7</v>
          </cell>
          <cell r="B9">
            <v>2</v>
          </cell>
          <cell r="C9" t="str">
            <v>Kleinvollstedter Mädels</v>
          </cell>
          <cell r="D9" t="str">
            <v>Neuber</v>
          </cell>
          <cell r="E9" t="str">
            <v>Lena</v>
          </cell>
          <cell r="H9">
            <v>2</v>
          </cell>
        </row>
        <row r="10">
          <cell r="A10">
            <v>29</v>
          </cell>
          <cell r="D10" t="str">
            <v>Wagner</v>
          </cell>
          <cell r="E10" t="str">
            <v>Angela</v>
          </cell>
          <cell r="H10">
            <v>2</v>
          </cell>
        </row>
        <row r="11">
          <cell r="A11">
            <v>53</v>
          </cell>
          <cell r="D11" t="str">
            <v>Spliedt</v>
          </cell>
          <cell r="E11" t="str">
            <v>Karin</v>
          </cell>
          <cell r="H11">
            <v>2</v>
          </cell>
        </row>
        <row r="12">
          <cell r="A12">
            <v>77</v>
          </cell>
          <cell r="D12" t="str">
            <v>Hameister</v>
          </cell>
          <cell r="E12" t="str">
            <v>Katja</v>
          </cell>
          <cell r="H12">
            <v>2</v>
          </cell>
        </row>
        <row r="13">
          <cell r="A13">
            <v>6</v>
          </cell>
          <cell r="B13">
            <v>3</v>
          </cell>
          <cell r="C13" t="str">
            <v>KK Bargstedt</v>
          </cell>
          <cell r="D13" t="str">
            <v>Beyer</v>
          </cell>
          <cell r="E13" t="str">
            <v>Simone</v>
          </cell>
          <cell r="H13">
            <v>2</v>
          </cell>
        </row>
        <row r="14">
          <cell r="A14">
            <v>54</v>
          </cell>
          <cell r="D14" t="str">
            <v>Shaheen</v>
          </cell>
          <cell r="E14" t="str">
            <v>Ute</v>
          </cell>
          <cell r="H14">
            <v>2</v>
          </cell>
        </row>
        <row r="15">
          <cell r="A15">
            <v>78</v>
          </cell>
          <cell r="D15" t="str">
            <v>Petersen</v>
          </cell>
          <cell r="E15" t="str">
            <v>Annegret</v>
          </cell>
          <cell r="H15">
            <v>2</v>
          </cell>
        </row>
        <row r="16">
          <cell r="A16">
            <v>30</v>
          </cell>
          <cell r="D16" t="str">
            <v>Petersen</v>
          </cell>
          <cell r="E16" t="str">
            <v>Rita</v>
          </cell>
          <cell r="H16">
            <v>2</v>
          </cell>
        </row>
        <row r="17">
          <cell r="A17">
            <v>79</v>
          </cell>
          <cell r="B17">
            <v>4</v>
          </cell>
          <cell r="C17" t="str">
            <v>TUS Bargstedt "Laufen"</v>
          </cell>
          <cell r="D17" t="str">
            <v>Seggering</v>
          </cell>
          <cell r="E17" t="str">
            <v>Andreas</v>
          </cell>
          <cell r="H17">
            <v>5</v>
          </cell>
        </row>
        <row r="18">
          <cell r="A18">
            <v>8</v>
          </cell>
          <cell r="D18" t="str">
            <v>Keen</v>
          </cell>
          <cell r="E18" t="str">
            <v>Jens</v>
          </cell>
          <cell r="H18">
            <v>5</v>
          </cell>
        </row>
        <row r="19">
          <cell r="A19">
            <v>31</v>
          </cell>
          <cell r="D19" t="str">
            <v>Spies</v>
          </cell>
          <cell r="E19" t="str">
            <v>Oliver</v>
          </cell>
          <cell r="H19">
            <v>5</v>
          </cell>
        </row>
        <row r="20">
          <cell r="A20">
            <v>55</v>
          </cell>
          <cell r="D20" t="str">
            <v>Sibbert</v>
          </cell>
          <cell r="E20" t="str">
            <v>Hans-Christian</v>
          </cell>
          <cell r="H20">
            <v>5</v>
          </cell>
        </row>
        <row r="21">
          <cell r="A21">
            <v>99</v>
          </cell>
          <cell r="B21">
            <v>5</v>
          </cell>
          <cell r="C21" t="str">
            <v>FF Brammer</v>
          </cell>
          <cell r="D21" t="str">
            <v>Krey</v>
          </cell>
          <cell r="E21" t="str">
            <v>Joachim</v>
          </cell>
          <cell r="H21">
            <v>5</v>
          </cell>
        </row>
        <row r="22">
          <cell r="A22">
            <v>82</v>
          </cell>
          <cell r="D22" t="str">
            <v>Rohwer</v>
          </cell>
          <cell r="E22" t="str">
            <v>Ole</v>
          </cell>
          <cell r="H22">
            <v>5</v>
          </cell>
        </row>
        <row r="23">
          <cell r="A23">
            <v>56</v>
          </cell>
          <cell r="D23" t="str">
            <v>Wiese</v>
          </cell>
          <cell r="E23" t="str">
            <v>Peter</v>
          </cell>
          <cell r="H23">
            <v>5</v>
          </cell>
        </row>
        <row r="24">
          <cell r="A24">
            <v>32</v>
          </cell>
          <cell r="D24" t="str">
            <v>Behrens</v>
          </cell>
          <cell r="E24" t="str">
            <v>Claus-Dieter</v>
          </cell>
          <cell r="H24">
            <v>5</v>
          </cell>
        </row>
        <row r="25">
          <cell r="A25">
            <v>9</v>
          </cell>
          <cell r="B25">
            <v>6</v>
          </cell>
          <cell r="C25" t="str">
            <v>Kartenclub "Meine Jungs"</v>
          </cell>
          <cell r="D25" t="str">
            <v>Igel</v>
          </cell>
          <cell r="E25" t="str">
            <v>Torsten</v>
          </cell>
          <cell r="H25">
            <v>4</v>
          </cell>
        </row>
        <row r="26">
          <cell r="A26">
            <v>33</v>
          </cell>
          <cell r="D26" t="str">
            <v>Lähn</v>
          </cell>
          <cell r="E26" t="str">
            <v>Peter</v>
          </cell>
          <cell r="H26">
            <v>4</v>
          </cell>
        </row>
        <row r="27">
          <cell r="A27">
            <v>57</v>
          </cell>
          <cell r="D27" t="str">
            <v>Bichel</v>
          </cell>
          <cell r="E27" t="str">
            <v>Hartmut</v>
          </cell>
          <cell r="H27">
            <v>4</v>
          </cell>
        </row>
        <row r="28">
          <cell r="A28">
            <v>83</v>
          </cell>
          <cell r="D28" t="str">
            <v>Bestmann</v>
          </cell>
          <cell r="E28" t="str">
            <v>Thorsten</v>
          </cell>
          <cell r="H28">
            <v>4</v>
          </cell>
        </row>
        <row r="29">
          <cell r="A29">
            <v>10</v>
          </cell>
          <cell r="B29">
            <v>7</v>
          </cell>
          <cell r="C29" t="str">
            <v>HSG 91 Nortorf Team 1</v>
          </cell>
          <cell r="D29" t="str">
            <v>Janneck</v>
          </cell>
          <cell r="E29" t="str">
            <v>Marvin</v>
          </cell>
          <cell r="H29">
            <v>1</v>
          </cell>
        </row>
        <row r="30">
          <cell r="A30">
            <v>34</v>
          </cell>
          <cell r="D30" t="str">
            <v>Speth</v>
          </cell>
          <cell r="E30" t="str">
            <v>Alexander</v>
          </cell>
          <cell r="H30">
            <v>1</v>
          </cell>
        </row>
        <row r="31">
          <cell r="A31">
            <v>58</v>
          </cell>
          <cell r="D31" t="str">
            <v>Ulrich</v>
          </cell>
          <cell r="E31" t="str">
            <v>Lucas</v>
          </cell>
          <cell r="H31">
            <v>1</v>
          </cell>
        </row>
        <row r="32">
          <cell r="A32">
            <v>84</v>
          </cell>
          <cell r="D32" t="str">
            <v>Urban</v>
          </cell>
          <cell r="E32" t="str">
            <v>Tobias</v>
          </cell>
          <cell r="H32">
            <v>1</v>
          </cell>
        </row>
        <row r="33">
          <cell r="A33">
            <v>27</v>
          </cell>
          <cell r="B33">
            <v>8</v>
          </cell>
          <cell r="C33" t="str">
            <v>HSG 91 Nortorf Team 2</v>
          </cell>
          <cell r="D33" t="str">
            <v>Koep</v>
          </cell>
          <cell r="E33" t="str">
            <v>Christoph</v>
          </cell>
          <cell r="H33">
            <v>1</v>
          </cell>
        </row>
        <row r="34">
          <cell r="A34">
            <v>35</v>
          </cell>
          <cell r="D34" t="str">
            <v>Trede</v>
          </cell>
          <cell r="E34" t="str">
            <v>Lasse</v>
          </cell>
          <cell r="H34">
            <v>1</v>
          </cell>
        </row>
        <row r="35">
          <cell r="A35">
            <v>59</v>
          </cell>
          <cell r="D35" t="str">
            <v>Liedtke</v>
          </cell>
          <cell r="E35" t="str">
            <v>Finn</v>
          </cell>
          <cell r="H35">
            <v>1</v>
          </cell>
        </row>
        <row r="36">
          <cell r="A36">
            <v>85</v>
          </cell>
          <cell r="D36" t="str">
            <v>Siebken</v>
          </cell>
          <cell r="E36" t="str">
            <v>Marco</v>
          </cell>
          <cell r="H36">
            <v>1</v>
          </cell>
        </row>
        <row r="37">
          <cell r="A37">
            <v>12</v>
          </cell>
          <cell r="B37">
            <v>9</v>
          </cell>
          <cell r="C37" t="str">
            <v>Thun Bande</v>
          </cell>
          <cell r="D37" t="str">
            <v>Griese</v>
          </cell>
          <cell r="E37" t="str">
            <v>Stefan</v>
          </cell>
          <cell r="H37">
            <v>4</v>
          </cell>
        </row>
        <row r="38">
          <cell r="A38">
            <v>36</v>
          </cell>
          <cell r="D38" t="str">
            <v>Garbsch-Rathjen</v>
          </cell>
          <cell r="E38" t="str">
            <v>Ove</v>
          </cell>
          <cell r="H38">
            <v>4</v>
          </cell>
        </row>
        <row r="39">
          <cell r="A39">
            <v>86</v>
          </cell>
          <cell r="D39" t="str">
            <v>Kruse</v>
          </cell>
          <cell r="E39" t="str">
            <v>Nils</v>
          </cell>
          <cell r="H39">
            <v>4</v>
          </cell>
        </row>
        <row r="40">
          <cell r="A40">
            <v>60</v>
          </cell>
          <cell r="D40" t="str">
            <v>Ehlers</v>
          </cell>
          <cell r="E40" t="str">
            <v>Peter</v>
          </cell>
          <cell r="H40">
            <v>4</v>
          </cell>
        </row>
        <row r="41">
          <cell r="A41">
            <v>61</v>
          </cell>
          <cell r="B41">
            <v>10</v>
          </cell>
          <cell r="C41" t="str">
            <v>Baugeschäft Bernd Krey</v>
          </cell>
          <cell r="D41" t="str">
            <v>Rönnau</v>
          </cell>
          <cell r="E41" t="str">
            <v>Thomas</v>
          </cell>
          <cell r="H41">
            <v>4</v>
          </cell>
        </row>
        <row r="42">
          <cell r="A42">
            <v>87</v>
          </cell>
          <cell r="D42" t="str">
            <v>Siziliano</v>
          </cell>
          <cell r="E42" t="str">
            <v>Pietro</v>
          </cell>
          <cell r="H42">
            <v>4</v>
          </cell>
        </row>
        <row r="43">
          <cell r="A43">
            <v>37</v>
          </cell>
          <cell r="D43" t="str">
            <v>Stölting</v>
          </cell>
          <cell r="E43" t="str">
            <v>Malte</v>
          </cell>
          <cell r="H43">
            <v>4</v>
          </cell>
        </row>
        <row r="44">
          <cell r="A44">
            <v>97</v>
          </cell>
          <cell r="D44" t="str">
            <v>Hansen</v>
          </cell>
          <cell r="E44" t="str">
            <v>Nils</v>
          </cell>
          <cell r="H44">
            <v>4</v>
          </cell>
        </row>
        <row r="49">
          <cell r="A49">
            <v>106</v>
          </cell>
          <cell r="B49">
            <v>12</v>
          </cell>
          <cell r="C49" t="str">
            <v>Die Jungs vom Dorf</v>
          </cell>
          <cell r="D49" t="str">
            <v>Schrum</v>
          </cell>
          <cell r="E49" t="str">
            <v>Kai-Christian</v>
          </cell>
          <cell r="H49">
            <v>4</v>
          </cell>
        </row>
        <row r="50">
          <cell r="A50">
            <v>39</v>
          </cell>
          <cell r="D50" t="str">
            <v>Kasch</v>
          </cell>
          <cell r="E50" t="str">
            <v>Timo</v>
          </cell>
          <cell r="H50">
            <v>4</v>
          </cell>
        </row>
        <row r="51">
          <cell r="A51">
            <v>62</v>
          </cell>
          <cell r="D51" t="str">
            <v>Thun</v>
          </cell>
          <cell r="E51" t="str">
            <v>Henrik</v>
          </cell>
          <cell r="H51">
            <v>4</v>
          </cell>
        </row>
        <row r="52">
          <cell r="A52">
            <v>88</v>
          </cell>
          <cell r="D52" t="str">
            <v>Dohse</v>
          </cell>
          <cell r="E52" t="str">
            <v>Thomas</v>
          </cell>
          <cell r="H52">
            <v>4</v>
          </cell>
        </row>
        <row r="53">
          <cell r="A53">
            <v>42</v>
          </cell>
          <cell r="B53">
            <v>13</v>
          </cell>
          <cell r="C53" t="str">
            <v>KK Nindorf U40</v>
          </cell>
          <cell r="D53" t="str">
            <v>Mißfeldt</v>
          </cell>
          <cell r="E53" t="str">
            <v>Timm</v>
          </cell>
          <cell r="H53">
            <v>4</v>
          </cell>
        </row>
        <row r="54">
          <cell r="A54">
            <v>40</v>
          </cell>
          <cell r="D54" t="str">
            <v>Lindemann</v>
          </cell>
          <cell r="E54" t="str">
            <v>Jochen</v>
          </cell>
          <cell r="H54">
            <v>4</v>
          </cell>
        </row>
        <row r="55">
          <cell r="A55">
            <v>63</v>
          </cell>
          <cell r="D55" t="str">
            <v>Sievers</v>
          </cell>
          <cell r="E55" t="str">
            <v>Bernd</v>
          </cell>
          <cell r="H55">
            <v>4</v>
          </cell>
        </row>
        <row r="56">
          <cell r="A56">
            <v>89</v>
          </cell>
          <cell r="D56" t="str">
            <v>Ohrt</v>
          </cell>
          <cell r="E56" t="str">
            <v>Dirk</v>
          </cell>
          <cell r="H56">
            <v>4</v>
          </cell>
        </row>
        <row r="57">
          <cell r="A57">
            <v>16</v>
          </cell>
          <cell r="B57">
            <v>14</v>
          </cell>
          <cell r="C57" t="str">
            <v>KK Nindorf Ü40</v>
          </cell>
          <cell r="D57" t="str">
            <v>Karwat</v>
          </cell>
          <cell r="E57" t="str">
            <v>Dietmar</v>
          </cell>
          <cell r="H57">
            <v>5</v>
          </cell>
        </row>
        <row r="58">
          <cell r="A58">
            <v>90</v>
          </cell>
          <cell r="D58" t="str">
            <v>Gruel</v>
          </cell>
          <cell r="E58" t="str">
            <v>Joachim</v>
          </cell>
          <cell r="H58">
            <v>5</v>
          </cell>
        </row>
        <row r="59">
          <cell r="A59">
            <v>64</v>
          </cell>
          <cell r="D59" t="str">
            <v>Sievers</v>
          </cell>
          <cell r="E59" t="str">
            <v>Günter</v>
          </cell>
          <cell r="H59">
            <v>5</v>
          </cell>
        </row>
        <row r="60">
          <cell r="A60">
            <v>41</v>
          </cell>
          <cell r="D60" t="str">
            <v>Michaelis</v>
          </cell>
          <cell r="E60" t="str">
            <v>Jens</v>
          </cell>
          <cell r="H60">
            <v>5</v>
          </cell>
        </row>
        <row r="61">
          <cell r="A61">
            <v>17</v>
          </cell>
          <cell r="B61">
            <v>15</v>
          </cell>
          <cell r="C61" t="str">
            <v>KK Nindorf -Jugend-</v>
          </cell>
          <cell r="D61" t="str">
            <v>Busse</v>
          </cell>
          <cell r="E61" t="str">
            <v>Hannes</v>
          </cell>
          <cell r="H61">
            <v>1</v>
          </cell>
        </row>
        <row r="62">
          <cell r="A62">
            <v>15</v>
          </cell>
          <cell r="D62" t="str">
            <v>Mißfeldt</v>
          </cell>
          <cell r="E62" t="str">
            <v>Rolf</v>
          </cell>
          <cell r="H62">
            <v>1</v>
          </cell>
        </row>
        <row r="63">
          <cell r="A63">
            <v>65</v>
          </cell>
          <cell r="D63" t="str">
            <v>Michaelis</v>
          </cell>
          <cell r="E63" t="str">
            <v>Thies</v>
          </cell>
          <cell r="H63">
            <v>1</v>
          </cell>
        </row>
        <row r="64">
          <cell r="A64">
            <v>11</v>
          </cell>
          <cell r="D64" t="str">
            <v>Schmidt</v>
          </cell>
          <cell r="E64" t="str">
            <v>Michell</v>
          </cell>
          <cell r="H64">
            <v>1</v>
          </cell>
        </row>
        <row r="65">
          <cell r="A65">
            <v>18</v>
          </cell>
          <cell r="B65">
            <v>16</v>
          </cell>
          <cell r="C65" t="str">
            <v>Die flotten Lotten</v>
          </cell>
          <cell r="D65" t="str">
            <v>Wulff</v>
          </cell>
          <cell r="E65" t="str">
            <v>Miriam</v>
          </cell>
          <cell r="H65">
            <v>2</v>
          </cell>
        </row>
        <row r="66">
          <cell r="A66">
            <v>43</v>
          </cell>
          <cell r="D66" t="str">
            <v>Krüger</v>
          </cell>
          <cell r="E66" t="str">
            <v>Sevka</v>
          </cell>
          <cell r="H66">
            <v>2</v>
          </cell>
        </row>
        <row r="67">
          <cell r="A67">
            <v>66</v>
          </cell>
          <cell r="D67" t="str">
            <v>Bichel</v>
          </cell>
          <cell r="E67" t="str">
            <v>Jessica</v>
          </cell>
          <cell r="H67">
            <v>2</v>
          </cell>
        </row>
        <row r="68">
          <cell r="A68">
            <v>92</v>
          </cell>
          <cell r="D68" t="str">
            <v>Knopf</v>
          </cell>
          <cell r="E68" t="str">
            <v>Sandra</v>
          </cell>
          <cell r="H68">
            <v>2</v>
          </cell>
        </row>
        <row r="69">
          <cell r="A69">
            <v>19</v>
          </cell>
          <cell r="B69">
            <v>17</v>
          </cell>
          <cell r="C69" t="str">
            <v>No Runner</v>
          </cell>
          <cell r="D69" t="str">
            <v>Schwadtke</v>
          </cell>
          <cell r="E69" t="str">
            <v>Klaus</v>
          </cell>
          <cell r="H69">
            <v>4</v>
          </cell>
        </row>
        <row r="70">
          <cell r="A70">
            <v>44</v>
          </cell>
          <cell r="D70" t="str">
            <v>Wulff</v>
          </cell>
          <cell r="E70" t="str">
            <v>Thomas</v>
          </cell>
          <cell r="H70">
            <v>4</v>
          </cell>
        </row>
        <row r="71">
          <cell r="A71">
            <v>67</v>
          </cell>
          <cell r="D71" t="str">
            <v>Hoffmeister</v>
          </cell>
          <cell r="E71" t="str">
            <v>Sven</v>
          </cell>
          <cell r="H71">
            <v>4</v>
          </cell>
        </row>
        <row r="72">
          <cell r="A72">
            <v>93</v>
          </cell>
          <cell r="D72" t="str">
            <v>Butenschön</v>
          </cell>
          <cell r="E72" t="str">
            <v>Carsten</v>
          </cell>
          <cell r="H72">
            <v>4</v>
          </cell>
        </row>
        <row r="73">
          <cell r="A73">
            <v>20</v>
          </cell>
          <cell r="B73">
            <v>18</v>
          </cell>
          <cell r="C73" t="str">
            <v>SSV Nienborstel Ü40</v>
          </cell>
          <cell r="D73" t="str">
            <v>Trede</v>
          </cell>
          <cell r="E73" t="str">
            <v>Axel</v>
          </cell>
          <cell r="H73">
            <v>5</v>
          </cell>
        </row>
        <row r="74">
          <cell r="A74">
            <v>68</v>
          </cell>
          <cell r="D74" t="str">
            <v>Wittorf</v>
          </cell>
          <cell r="E74" t="str">
            <v>Günter</v>
          </cell>
          <cell r="H74">
            <v>5</v>
          </cell>
        </row>
        <row r="75">
          <cell r="A75">
            <v>94</v>
          </cell>
          <cell r="D75" t="str">
            <v>Weilkiens</v>
          </cell>
          <cell r="E75" t="str">
            <v>Rolf</v>
          </cell>
          <cell r="H75">
            <v>5</v>
          </cell>
        </row>
        <row r="76">
          <cell r="A76">
            <v>45</v>
          </cell>
          <cell r="D76" t="str">
            <v>Krüger</v>
          </cell>
          <cell r="E76" t="str">
            <v>Kai</v>
          </cell>
          <cell r="H76">
            <v>5</v>
          </cell>
        </row>
        <row r="81">
          <cell r="A81">
            <v>70</v>
          </cell>
          <cell r="B81">
            <v>20</v>
          </cell>
          <cell r="C81" t="str">
            <v>Stieper Rennfüchse</v>
          </cell>
          <cell r="D81" t="str">
            <v>Sachau</v>
          </cell>
          <cell r="E81" t="str">
            <v>Chris</v>
          </cell>
          <cell r="H81">
            <v>4</v>
          </cell>
        </row>
        <row r="82">
          <cell r="A82">
            <v>96</v>
          </cell>
          <cell r="D82" t="str">
            <v>Harder</v>
          </cell>
          <cell r="E82" t="str">
            <v>Marco</v>
          </cell>
          <cell r="H82">
            <v>4</v>
          </cell>
        </row>
        <row r="83">
          <cell r="A83">
            <v>103</v>
          </cell>
          <cell r="D83" t="str">
            <v>Beth</v>
          </cell>
          <cell r="E83" t="str">
            <v>Malte</v>
          </cell>
          <cell r="H83">
            <v>4</v>
          </cell>
        </row>
        <row r="84">
          <cell r="A84">
            <v>81</v>
          </cell>
          <cell r="D84" t="str">
            <v>Lonergan</v>
          </cell>
          <cell r="E84" t="str">
            <v>John</v>
          </cell>
          <cell r="H84">
            <v>4</v>
          </cell>
        </row>
        <row r="85">
          <cell r="A85">
            <v>22</v>
          </cell>
          <cell r="B85">
            <v>21</v>
          </cell>
          <cell r="C85" t="str">
            <v>Rohwer + Bichel</v>
          </cell>
          <cell r="D85" t="str">
            <v>Bläsing</v>
          </cell>
          <cell r="E85" t="str">
            <v>Jörg</v>
          </cell>
          <cell r="H85">
            <v>5</v>
          </cell>
        </row>
        <row r="86">
          <cell r="A86">
            <v>47</v>
          </cell>
          <cell r="D86" t="str">
            <v>Bobsien</v>
          </cell>
          <cell r="E86" t="str">
            <v>Jörn</v>
          </cell>
          <cell r="H86">
            <v>5</v>
          </cell>
        </row>
        <row r="87">
          <cell r="A87">
            <v>71</v>
          </cell>
          <cell r="D87" t="str">
            <v>Thun</v>
          </cell>
          <cell r="E87" t="str">
            <v>Jens</v>
          </cell>
          <cell r="H87">
            <v>5</v>
          </cell>
        </row>
        <row r="88">
          <cell r="A88">
            <v>98</v>
          </cell>
          <cell r="D88" t="str">
            <v>Rohwer</v>
          </cell>
          <cell r="E88" t="str">
            <v>Henning</v>
          </cell>
          <cell r="H88">
            <v>5</v>
          </cell>
        </row>
        <row r="89">
          <cell r="A89">
            <v>2</v>
          </cell>
          <cell r="B89">
            <v>22</v>
          </cell>
          <cell r="C89" t="str">
            <v>TUS Bargstedt A-Jugend</v>
          </cell>
          <cell r="D89" t="str">
            <v>Babbe</v>
          </cell>
          <cell r="E89" t="str">
            <v>Björn</v>
          </cell>
          <cell r="H89">
            <v>1</v>
          </cell>
        </row>
        <row r="90">
          <cell r="A90">
            <v>3</v>
          </cell>
          <cell r="D90" t="str">
            <v>Wendt</v>
          </cell>
          <cell r="E90" t="str">
            <v>Micha</v>
          </cell>
          <cell r="H90">
            <v>1</v>
          </cell>
        </row>
        <row r="91">
          <cell r="A91">
            <v>4</v>
          </cell>
          <cell r="D91" t="str">
            <v>Riflin</v>
          </cell>
          <cell r="E91" t="str">
            <v>Jan Ole</v>
          </cell>
          <cell r="H91">
            <v>1</v>
          </cell>
        </row>
        <row r="92">
          <cell r="A92">
            <v>5</v>
          </cell>
          <cell r="D92" t="str">
            <v>Schrum</v>
          </cell>
          <cell r="E92" t="str">
            <v>Jan-Hendrik</v>
          </cell>
          <cell r="H92">
            <v>1</v>
          </cell>
        </row>
        <row r="93">
          <cell r="A93">
            <v>23</v>
          </cell>
          <cell r="B93">
            <v>23</v>
          </cell>
          <cell r="C93" t="str">
            <v>TUS Bargstedt "Alte Herren"</v>
          </cell>
          <cell r="D93" t="str">
            <v>Thode</v>
          </cell>
          <cell r="E93" t="str">
            <v>Thomas</v>
          </cell>
          <cell r="H93">
            <v>5</v>
          </cell>
        </row>
        <row r="94">
          <cell r="A94">
            <v>48</v>
          </cell>
          <cell r="D94" t="str">
            <v>Schulz</v>
          </cell>
          <cell r="E94" t="str">
            <v>Wolfgang</v>
          </cell>
          <cell r="H94">
            <v>5</v>
          </cell>
        </row>
        <row r="95">
          <cell r="A95">
            <v>72</v>
          </cell>
          <cell r="D95" t="str">
            <v>Harbeck</v>
          </cell>
          <cell r="E95" t="str">
            <v>Thomas</v>
          </cell>
          <cell r="H95">
            <v>5</v>
          </cell>
        </row>
        <row r="96">
          <cell r="A96">
            <v>104</v>
          </cell>
          <cell r="D96" t="str">
            <v>Mölle </v>
          </cell>
          <cell r="E96" t="str">
            <v>Maik</v>
          </cell>
          <cell r="H96">
            <v>5</v>
          </cell>
        </row>
        <row r="97">
          <cell r="A97">
            <v>24</v>
          </cell>
          <cell r="B97">
            <v>24</v>
          </cell>
          <cell r="C97" t="str">
            <v>FF Bargstedt</v>
          </cell>
          <cell r="D97" t="str">
            <v>Frank</v>
          </cell>
          <cell r="E97" t="str">
            <v>Mathias</v>
          </cell>
          <cell r="H97">
            <v>4</v>
          </cell>
        </row>
        <row r="98">
          <cell r="A98">
            <v>49</v>
          </cell>
          <cell r="D98" t="str">
            <v>Voß</v>
          </cell>
          <cell r="E98" t="str">
            <v>Hauke</v>
          </cell>
          <cell r="H98">
            <v>4</v>
          </cell>
        </row>
        <row r="99">
          <cell r="A99">
            <v>1</v>
          </cell>
          <cell r="D99" t="str">
            <v>Rocho</v>
          </cell>
          <cell r="E99" t="str">
            <v>Nils</v>
          </cell>
          <cell r="H99">
            <v>4</v>
          </cell>
        </row>
        <row r="100">
          <cell r="A100">
            <v>73</v>
          </cell>
          <cell r="D100" t="str">
            <v>Staack</v>
          </cell>
          <cell r="E100" t="str">
            <v>Joachim</v>
          </cell>
          <cell r="H100">
            <v>4</v>
          </cell>
        </row>
        <row r="101">
          <cell r="A101">
            <v>25</v>
          </cell>
          <cell r="B101">
            <v>25</v>
          </cell>
          <cell r="C101" t="str">
            <v>Schoko Scharfschützen</v>
          </cell>
          <cell r="D101" t="str">
            <v>Shaheen</v>
          </cell>
          <cell r="E101" t="str">
            <v>Miriam</v>
          </cell>
          <cell r="H101">
            <v>1</v>
          </cell>
        </row>
        <row r="102">
          <cell r="A102">
            <v>50</v>
          </cell>
          <cell r="D102" t="str">
            <v>Spliedt</v>
          </cell>
          <cell r="E102" t="str">
            <v>Claas-Christian</v>
          </cell>
          <cell r="H102">
            <v>1</v>
          </cell>
        </row>
        <row r="103">
          <cell r="A103">
            <v>74</v>
          </cell>
          <cell r="D103" t="str">
            <v>Heß</v>
          </cell>
          <cell r="E103" t="str">
            <v>Wiebke</v>
          </cell>
          <cell r="H103">
            <v>1</v>
          </cell>
        </row>
        <row r="104">
          <cell r="A104">
            <v>101</v>
          </cell>
          <cell r="D104" t="str">
            <v>Carstens</v>
          </cell>
          <cell r="E104" t="str">
            <v>Katrina</v>
          </cell>
          <cell r="H104">
            <v>1</v>
          </cell>
        </row>
        <row r="105">
          <cell r="A105">
            <v>26</v>
          </cell>
          <cell r="B105">
            <v>26</v>
          </cell>
          <cell r="C105" t="str">
            <v>Bokelholmer SV</v>
          </cell>
          <cell r="D105" t="str">
            <v>Looft</v>
          </cell>
          <cell r="E105" t="str">
            <v>Christian</v>
          </cell>
          <cell r="H105">
            <v>4</v>
          </cell>
        </row>
        <row r="106">
          <cell r="A106">
            <v>51</v>
          </cell>
          <cell r="D106" t="str">
            <v>Looft</v>
          </cell>
          <cell r="E106" t="str">
            <v>Kristoffer</v>
          </cell>
          <cell r="H106">
            <v>4</v>
          </cell>
        </row>
        <row r="107">
          <cell r="A107">
            <v>75</v>
          </cell>
          <cell r="D107" t="str">
            <v>Arndt</v>
          </cell>
          <cell r="E107" t="str">
            <v>Holger</v>
          </cell>
          <cell r="H107">
            <v>4</v>
          </cell>
        </row>
        <row r="108">
          <cell r="A108">
            <v>102</v>
          </cell>
          <cell r="D108" t="str">
            <v>Arndt</v>
          </cell>
          <cell r="E108" t="str">
            <v>Teemu</v>
          </cell>
          <cell r="H108">
            <v>4</v>
          </cell>
        </row>
      </sheetData>
      <sheetData sheetId="2">
        <row r="2">
          <cell r="A2" t="str">
            <v>Start-</v>
          </cell>
          <cell r="B2" t="str">
            <v>Name</v>
          </cell>
          <cell r="C2" t="str">
            <v>Vorname</v>
          </cell>
          <cell r="D2" t="str">
            <v>Alter</v>
          </cell>
          <cell r="E2" t="str">
            <v>Staffel-</v>
          </cell>
          <cell r="F2" t="str">
            <v>Team-</v>
          </cell>
          <cell r="G2" t="str">
            <v>Wertungs-</v>
          </cell>
          <cell r="H2" t="str">
            <v>Einzelstart</v>
          </cell>
          <cell r="I2" t="str">
            <v>Startzeit</v>
          </cell>
          <cell r="J2" t="str">
            <v>Fehlschuß</v>
          </cell>
          <cell r="K2" t="str">
            <v>Strafzeit</v>
          </cell>
          <cell r="L2" t="str">
            <v>Zielzeit</v>
          </cell>
          <cell r="M2" t="str">
            <v>Laufzeit</v>
          </cell>
          <cell r="N2" t="str">
            <v>Gesamtzeit</v>
          </cell>
          <cell r="O2" t="str">
            <v>1. Schießen</v>
          </cell>
          <cell r="P2" t="str">
            <v>2. Schießen</v>
          </cell>
        </row>
        <row r="3">
          <cell r="A3" t="str">
            <v>Nr.</v>
          </cell>
          <cell r="E3" t="str">
            <v>Nr.</v>
          </cell>
          <cell r="F3" t="str">
            <v>Name</v>
          </cell>
          <cell r="G3" t="str">
            <v>gruppe</v>
          </cell>
          <cell r="K3">
            <v>0.00023148148148148146</v>
          </cell>
        </row>
        <row r="4">
          <cell r="A4">
            <v>1</v>
          </cell>
          <cell r="B4" t="str">
            <v>Rocho</v>
          </cell>
          <cell r="C4" t="str">
            <v>Nils</v>
          </cell>
          <cell r="D4">
            <v>18</v>
          </cell>
          <cell r="E4">
            <v>24</v>
          </cell>
          <cell r="F4" t="str">
            <v>FF Bargstedt</v>
          </cell>
          <cell r="G4">
            <v>4</v>
          </cell>
          <cell r="H4">
            <v>4</v>
          </cell>
          <cell r="I4">
            <v>0.5840277777777778</v>
          </cell>
          <cell r="J4">
            <v>0</v>
          </cell>
          <cell r="K4">
            <v>0</v>
          </cell>
          <cell r="L4">
            <v>0.5896990740740741</v>
          </cell>
          <cell r="M4">
            <v>0.005671296296296258</v>
          </cell>
          <cell r="N4">
            <v>0.005671296296296258</v>
          </cell>
          <cell r="O4">
            <v>0</v>
          </cell>
          <cell r="P4">
            <v>0</v>
          </cell>
        </row>
        <row r="5">
          <cell r="A5">
            <v>2</v>
          </cell>
          <cell r="B5" t="str">
            <v>Babbe</v>
          </cell>
          <cell r="C5" t="str">
            <v>Björn</v>
          </cell>
          <cell r="D5">
            <v>17</v>
          </cell>
          <cell r="E5">
            <v>22</v>
          </cell>
          <cell r="F5" t="str">
            <v>TUS Bargstedt A-Jugend</v>
          </cell>
          <cell r="G5">
            <v>1</v>
          </cell>
          <cell r="H5">
            <v>1</v>
          </cell>
          <cell r="I5">
            <v>0.5847222222222223</v>
          </cell>
          <cell r="J5">
            <v>0</v>
          </cell>
          <cell r="K5">
            <v>0</v>
          </cell>
          <cell r="L5">
            <v>0.5905092592592592</v>
          </cell>
          <cell r="M5">
            <v>0.0057870370370369795</v>
          </cell>
          <cell r="N5">
            <v>0.0057870370370369795</v>
          </cell>
          <cell r="O5">
            <v>0</v>
          </cell>
          <cell r="P5">
            <v>0</v>
          </cell>
        </row>
        <row r="6">
          <cell r="A6">
            <v>3</v>
          </cell>
          <cell r="B6" t="str">
            <v>Wendt</v>
          </cell>
          <cell r="C6" t="str">
            <v>Micha</v>
          </cell>
          <cell r="D6">
            <v>17</v>
          </cell>
          <cell r="E6">
            <v>22</v>
          </cell>
          <cell r="F6" t="str">
            <v>TUS Bargstedt A-Jugend</v>
          </cell>
          <cell r="G6">
            <v>1</v>
          </cell>
          <cell r="H6">
            <v>1</v>
          </cell>
          <cell r="I6">
            <v>0.5854166666666667</v>
          </cell>
          <cell r="J6">
            <v>5</v>
          </cell>
          <cell r="K6">
            <v>0.0011574074074074073</v>
          </cell>
          <cell r="L6">
            <v>0.5911111111111111</v>
          </cell>
          <cell r="M6">
            <v>0.005694444444444446</v>
          </cell>
          <cell r="N6">
            <v>0.006851851851851854</v>
          </cell>
          <cell r="O6">
            <v>3</v>
          </cell>
          <cell r="P6">
            <v>2</v>
          </cell>
        </row>
        <row r="7">
          <cell r="A7">
            <v>4</v>
          </cell>
          <cell r="B7" t="str">
            <v>Riflin</v>
          </cell>
          <cell r="C7" t="str">
            <v>Jan Ole</v>
          </cell>
          <cell r="D7">
            <v>17</v>
          </cell>
          <cell r="E7">
            <v>22</v>
          </cell>
          <cell r="F7" t="str">
            <v>TUS Bargstedt A-Jugend</v>
          </cell>
          <cell r="G7">
            <v>1</v>
          </cell>
          <cell r="H7">
            <v>1</v>
          </cell>
          <cell r="I7">
            <v>0.5861111111111111</v>
          </cell>
          <cell r="J7">
            <v>3</v>
          </cell>
          <cell r="K7">
            <v>0.0006944444444444444</v>
          </cell>
          <cell r="L7">
            <v>0.5917361111111111</v>
          </cell>
          <cell r="M7">
            <v>0.005624999999999991</v>
          </cell>
          <cell r="N7">
            <v>0.006319444444444436</v>
          </cell>
          <cell r="O7">
            <v>1</v>
          </cell>
          <cell r="P7">
            <v>2</v>
          </cell>
        </row>
        <row r="8">
          <cell r="A8">
            <v>5</v>
          </cell>
          <cell r="B8" t="str">
            <v>Schrum</v>
          </cell>
          <cell r="C8" t="str">
            <v>Jan-Hendrik</v>
          </cell>
          <cell r="D8">
            <v>17</v>
          </cell>
          <cell r="E8">
            <v>22</v>
          </cell>
          <cell r="F8" t="str">
            <v>TUS Bargstedt A-Jugend</v>
          </cell>
          <cell r="G8">
            <v>1</v>
          </cell>
          <cell r="H8">
            <v>1</v>
          </cell>
          <cell r="I8">
            <v>0.5868055555555556</v>
          </cell>
          <cell r="J8">
            <v>2</v>
          </cell>
          <cell r="K8">
            <v>0.0004629629629629629</v>
          </cell>
          <cell r="L8">
            <v>0.5929398148148148</v>
          </cell>
          <cell r="M8">
            <v>0.006134259259259256</v>
          </cell>
          <cell r="N8">
            <v>0.006597222222222219</v>
          </cell>
          <cell r="O8">
            <v>0</v>
          </cell>
          <cell r="P8">
            <v>2</v>
          </cell>
        </row>
        <row r="9">
          <cell r="A9">
            <v>6</v>
          </cell>
          <cell r="B9" t="str">
            <v>Beyer</v>
          </cell>
          <cell r="C9" t="str">
            <v>Simone</v>
          </cell>
          <cell r="D9">
            <v>42</v>
          </cell>
          <cell r="E9">
            <v>3</v>
          </cell>
          <cell r="F9" t="str">
            <v>KK Bargstedt</v>
          </cell>
          <cell r="G9">
            <v>2</v>
          </cell>
          <cell r="H9">
            <v>3</v>
          </cell>
          <cell r="I9">
            <v>0.5875</v>
          </cell>
          <cell r="J9">
            <v>1</v>
          </cell>
          <cell r="K9">
            <v>0.00023148148148148146</v>
          </cell>
          <cell r="L9">
            <v>0.5958449074074074</v>
          </cell>
          <cell r="M9">
            <v>0.008344907407407343</v>
          </cell>
          <cell r="N9">
            <v>0.008576388888888824</v>
          </cell>
          <cell r="O9">
            <v>0</v>
          </cell>
          <cell r="P9">
            <v>1</v>
          </cell>
        </row>
        <row r="10">
          <cell r="A10">
            <v>7</v>
          </cell>
          <cell r="B10" t="str">
            <v>Neuber</v>
          </cell>
          <cell r="C10" t="str">
            <v>Lena</v>
          </cell>
          <cell r="D10">
            <v>16</v>
          </cell>
          <cell r="E10">
            <v>2</v>
          </cell>
          <cell r="F10" t="str">
            <v>Kleinvollstedter Mädels</v>
          </cell>
          <cell r="G10">
            <v>2</v>
          </cell>
          <cell r="H10">
            <v>6</v>
          </cell>
          <cell r="I10">
            <v>0.588194444444444</v>
          </cell>
          <cell r="J10">
            <v>5</v>
          </cell>
          <cell r="K10">
            <v>0.0011574074074074073</v>
          </cell>
          <cell r="L10">
            <v>0.5960416666666667</v>
          </cell>
          <cell r="M10">
            <v>0.007847222222222672</v>
          </cell>
          <cell r="N10">
            <v>0.009004629629630079</v>
          </cell>
          <cell r="O10">
            <v>1</v>
          </cell>
          <cell r="P10">
            <v>4</v>
          </cell>
        </row>
        <row r="11">
          <cell r="A11">
            <v>8</v>
          </cell>
          <cell r="B11" t="str">
            <v>Keen</v>
          </cell>
          <cell r="C11" t="str">
            <v>Jens</v>
          </cell>
          <cell r="D11">
            <v>42</v>
          </cell>
          <cell r="E11">
            <v>4</v>
          </cell>
          <cell r="F11" t="str">
            <v>TUS Bargstedt "Laufen"</v>
          </cell>
          <cell r="G11">
            <v>5</v>
          </cell>
          <cell r="H11">
            <v>5</v>
          </cell>
          <cell r="I11">
            <v>0.588888888888889</v>
          </cell>
          <cell r="J11">
            <v>2</v>
          </cell>
          <cell r="K11">
            <v>0.0004629629629629629</v>
          </cell>
          <cell r="L11">
            <v>0.5952314814814815</v>
          </cell>
          <cell r="M11">
            <v>0.006342592592592511</v>
          </cell>
          <cell r="N11">
            <v>0.006805555555555474</v>
          </cell>
          <cell r="O11">
            <v>1</v>
          </cell>
          <cell r="P11">
            <v>1</v>
          </cell>
        </row>
        <row r="12">
          <cell r="A12">
            <v>9</v>
          </cell>
          <cell r="B12" t="str">
            <v>Igel</v>
          </cell>
          <cell r="C12" t="str">
            <v>Torsten</v>
          </cell>
          <cell r="D12">
            <v>37</v>
          </cell>
          <cell r="E12">
            <v>6</v>
          </cell>
          <cell r="F12" t="str">
            <v>Kartenclub "Meine Jungs"</v>
          </cell>
          <cell r="G12">
            <v>4</v>
          </cell>
          <cell r="H12">
            <v>4</v>
          </cell>
          <cell r="I12">
            <v>0.589583333333333</v>
          </cell>
          <cell r="J12">
            <v>1</v>
          </cell>
          <cell r="K12">
            <v>0.00023148148148148146</v>
          </cell>
          <cell r="L12">
            <v>0.5966666666666667</v>
          </cell>
          <cell r="M12">
            <v>0.0070833333333336634</v>
          </cell>
          <cell r="N12">
            <v>0.007314814814815145</v>
          </cell>
          <cell r="O12">
            <v>0</v>
          </cell>
          <cell r="P12">
            <v>1</v>
          </cell>
        </row>
        <row r="13">
          <cell r="A13">
            <v>10</v>
          </cell>
          <cell r="B13" t="str">
            <v>Janneck</v>
          </cell>
          <cell r="C13" t="str">
            <v>Marvin</v>
          </cell>
          <cell r="D13">
            <v>14</v>
          </cell>
          <cell r="E13">
            <v>7</v>
          </cell>
          <cell r="F13" t="str">
            <v>HSG 91 Nortorf Team 1</v>
          </cell>
          <cell r="G13">
            <v>1</v>
          </cell>
          <cell r="H13">
            <v>1</v>
          </cell>
          <cell r="I13">
            <v>0.590277777777778</v>
          </cell>
          <cell r="J13">
            <v>8</v>
          </cell>
          <cell r="K13">
            <v>0.0018518518518518517</v>
          </cell>
          <cell r="L13">
            <v>0.5981134259259259</v>
          </cell>
          <cell r="M13">
            <v>0.007835648148147856</v>
          </cell>
          <cell r="N13">
            <v>0.009687499999999707</v>
          </cell>
          <cell r="O13">
            <v>3</v>
          </cell>
          <cell r="P13">
            <v>5</v>
          </cell>
        </row>
        <row r="14">
          <cell r="A14">
            <v>11</v>
          </cell>
          <cell r="B14" t="str">
            <v>Schmidt</v>
          </cell>
          <cell r="C14" t="str">
            <v>Michell</v>
          </cell>
          <cell r="D14">
            <v>15</v>
          </cell>
          <cell r="E14">
            <v>15</v>
          </cell>
          <cell r="F14" t="str">
            <v>KK Nindorf -Jugend-</v>
          </cell>
          <cell r="G14">
            <v>1</v>
          </cell>
          <cell r="H14">
            <v>1</v>
          </cell>
          <cell r="I14">
            <v>0.590972222222222</v>
          </cell>
          <cell r="J14">
            <v>3</v>
          </cell>
          <cell r="K14">
            <v>0.0006944444444444444</v>
          </cell>
          <cell r="L14">
            <v>0.5968865740740741</v>
          </cell>
          <cell r="M14">
            <v>0.005914351851852073</v>
          </cell>
          <cell r="N14">
            <v>0.006608796296296518</v>
          </cell>
          <cell r="O14">
            <v>2</v>
          </cell>
          <cell r="P14">
            <v>1</v>
          </cell>
        </row>
        <row r="15">
          <cell r="A15">
            <v>12</v>
          </cell>
          <cell r="B15" t="str">
            <v>Griese</v>
          </cell>
          <cell r="C15" t="str">
            <v>Stefan</v>
          </cell>
          <cell r="D15">
            <v>28</v>
          </cell>
          <cell r="E15">
            <v>9</v>
          </cell>
          <cell r="F15" t="str">
            <v>Thun Bande</v>
          </cell>
          <cell r="G15">
            <v>4</v>
          </cell>
          <cell r="H15">
            <v>4</v>
          </cell>
          <cell r="I15">
            <v>0.591666666666667</v>
          </cell>
          <cell r="J15">
            <v>6</v>
          </cell>
          <cell r="K15">
            <v>0.0013888888888888887</v>
          </cell>
          <cell r="L15">
            <v>0.6002546296296296</v>
          </cell>
          <cell r="M15">
            <v>0.008587962962962603</v>
          </cell>
          <cell r="N15">
            <v>0.009976851851851492</v>
          </cell>
          <cell r="O15">
            <v>1</v>
          </cell>
          <cell r="P15">
            <v>5</v>
          </cell>
        </row>
        <row r="16">
          <cell r="A16">
            <v>13</v>
          </cell>
          <cell r="B16" t="str">
            <v>Döhmen</v>
          </cell>
          <cell r="C16" t="str">
            <v>Georg</v>
          </cell>
          <cell r="D16">
            <v>47</v>
          </cell>
          <cell r="E16">
            <v>11</v>
          </cell>
          <cell r="F16" t="str">
            <v>BSG T-Systems/BSV-HH</v>
          </cell>
          <cell r="G16">
            <v>0</v>
          </cell>
          <cell r="H16">
            <v>5</v>
          </cell>
          <cell r="I16">
            <v>0.592361111111111</v>
          </cell>
          <cell r="J16">
            <v>0</v>
          </cell>
          <cell r="K16">
            <v>0</v>
          </cell>
          <cell r="L16">
            <v>0.5981712962962963</v>
          </cell>
          <cell r="M16">
            <v>0.005810185185185279</v>
          </cell>
          <cell r="N16">
            <v>0.005810185185185279</v>
          </cell>
          <cell r="O16">
            <v>0</v>
          </cell>
          <cell r="P16">
            <v>0</v>
          </cell>
        </row>
        <row r="17">
          <cell r="A17">
            <v>14</v>
          </cell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0.593055555555556</v>
          </cell>
          <cell r="J17">
            <v>0</v>
          </cell>
          <cell r="K17">
            <v>0</v>
          </cell>
          <cell r="M17">
            <v>-0.593055555555556</v>
          </cell>
          <cell r="N17">
            <v>-0.593055555555556</v>
          </cell>
        </row>
        <row r="18">
          <cell r="A18">
            <v>15</v>
          </cell>
          <cell r="B18" t="str">
            <v>Mißfeldt</v>
          </cell>
          <cell r="C18" t="str">
            <v>Rolf</v>
          </cell>
          <cell r="D18">
            <v>16</v>
          </cell>
          <cell r="E18">
            <v>15</v>
          </cell>
          <cell r="F18" t="str">
            <v>KK Nindorf -Jugend-</v>
          </cell>
          <cell r="G18">
            <v>1</v>
          </cell>
          <cell r="H18">
            <v>1</v>
          </cell>
          <cell r="I18">
            <v>0.59375</v>
          </cell>
          <cell r="J18">
            <v>3</v>
          </cell>
          <cell r="K18">
            <v>0.0006944444444444444</v>
          </cell>
          <cell r="L18">
            <v>0.6003125</v>
          </cell>
          <cell r="M18">
            <v>0.006562500000000027</v>
          </cell>
          <cell r="N18">
            <v>0.007256944444444471</v>
          </cell>
          <cell r="O18">
            <v>2</v>
          </cell>
          <cell r="P18">
            <v>1</v>
          </cell>
        </row>
        <row r="19">
          <cell r="A19">
            <v>16</v>
          </cell>
          <cell r="B19" t="str">
            <v>Karwat</v>
          </cell>
          <cell r="C19" t="str">
            <v>Dietmar</v>
          </cell>
          <cell r="D19">
            <v>51</v>
          </cell>
          <cell r="E19">
            <v>14</v>
          </cell>
          <cell r="F19" t="str">
            <v>KK Nindorf Ü40</v>
          </cell>
          <cell r="G19">
            <v>5</v>
          </cell>
          <cell r="H19">
            <v>5</v>
          </cell>
          <cell r="I19">
            <v>0.594444444444444</v>
          </cell>
          <cell r="J19">
            <v>1</v>
          </cell>
          <cell r="K19">
            <v>0.00023148148148148146</v>
          </cell>
          <cell r="L19">
            <v>0.6011226851851852</v>
          </cell>
          <cell r="M19">
            <v>0.0066782407407411926</v>
          </cell>
          <cell r="N19">
            <v>0.006909722222222674</v>
          </cell>
          <cell r="O19">
            <v>1</v>
          </cell>
          <cell r="P19">
            <v>0</v>
          </cell>
        </row>
        <row r="20">
          <cell r="A20">
            <v>17</v>
          </cell>
          <cell r="B20" t="str">
            <v>Busse</v>
          </cell>
          <cell r="C20" t="str">
            <v>Hannes</v>
          </cell>
          <cell r="D20">
            <v>17</v>
          </cell>
          <cell r="E20">
            <v>15</v>
          </cell>
          <cell r="F20" t="str">
            <v>KK Nindorf -Jugend-</v>
          </cell>
          <cell r="G20">
            <v>1</v>
          </cell>
          <cell r="H20">
            <v>1</v>
          </cell>
          <cell r="I20">
            <v>0.595138888888889</v>
          </cell>
          <cell r="J20">
            <v>0</v>
          </cell>
          <cell r="K20">
            <v>0</v>
          </cell>
          <cell r="L20">
            <v>0.6010532407407407</v>
          </cell>
          <cell r="M20">
            <v>0.00591435185185174</v>
          </cell>
          <cell r="N20">
            <v>0.00591435185185174</v>
          </cell>
          <cell r="O20">
            <v>0</v>
          </cell>
          <cell r="P20">
            <v>0</v>
          </cell>
        </row>
        <row r="21">
          <cell r="A21">
            <v>18</v>
          </cell>
          <cell r="B21" t="str">
            <v>Wulff</v>
          </cell>
          <cell r="C21" t="str">
            <v>Miriam</v>
          </cell>
          <cell r="D21">
            <v>18</v>
          </cell>
          <cell r="E21">
            <v>16</v>
          </cell>
          <cell r="F21" t="str">
            <v>Die flotten Lotten</v>
          </cell>
          <cell r="G21">
            <v>2</v>
          </cell>
          <cell r="H21">
            <v>2</v>
          </cell>
          <cell r="I21">
            <v>0.595833333333333</v>
          </cell>
          <cell r="J21">
            <v>2</v>
          </cell>
          <cell r="K21">
            <v>0.0004629629629629629</v>
          </cell>
          <cell r="L21">
            <v>0.6028240740740741</v>
          </cell>
          <cell r="M21">
            <v>0.00699074074074113</v>
          </cell>
          <cell r="N21">
            <v>0.007453703703704093</v>
          </cell>
          <cell r="O21">
            <v>1</v>
          </cell>
          <cell r="P21">
            <v>1</v>
          </cell>
        </row>
        <row r="22">
          <cell r="A22">
            <v>19</v>
          </cell>
          <cell r="B22" t="str">
            <v>Schwadtke</v>
          </cell>
          <cell r="C22" t="str">
            <v>Klaus</v>
          </cell>
          <cell r="D22">
            <v>41</v>
          </cell>
          <cell r="E22">
            <v>17</v>
          </cell>
          <cell r="F22" t="str">
            <v>No Runner</v>
          </cell>
          <cell r="G22">
            <v>4</v>
          </cell>
          <cell r="H22">
            <v>5</v>
          </cell>
          <cell r="I22">
            <v>0.596527777777778</v>
          </cell>
          <cell r="J22">
            <v>0</v>
          </cell>
          <cell r="K22">
            <v>0</v>
          </cell>
          <cell r="L22">
            <v>0.6049768518518518</v>
          </cell>
          <cell r="M22">
            <v>0.008449074074073804</v>
          </cell>
          <cell r="N22">
            <v>0.008449074074073804</v>
          </cell>
          <cell r="O22">
            <v>0</v>
          </cell>
          <cell r="P22">
            <v>0</v>
          </cell>
        </row>
        <row r="23">
          <cell r="A23">
            <v>20</v>
          </cell>
          <cell r="B23" t="str">
            <v>Trede</v>
          </cell>
          <cell r="C23" t="str">
            <v>Axel</v>
          </cell>
          <cell r="D23">
            <v>45</v>
          </cell>
          <cell r="E23">
            <v>18</v>
          </cell>
          <cell r="F23" t="str">
            <v>SSV Nienborstel Ü40</v>
          </cell>
          <cell r="G23">
            <v>5</v>
          </cell>
          <cell r="H23">
            <v>5</v>
          </cell>
          <cell r="I23">
            <v>0.597222222222222</v>
          </cell>
          <cell r="J23">
            <v>0</v>
          </cell>
          <cell r="K23">
            <v>0</v>
          </cell>
          <cell r="L23">
            <v>0.6038425925925927</v>
          </cell>
          <cell r="M23">
            <v>0.006620370370370665</v>
          </cell>
          <cell r="N23">
            <v>0.006620370370370665</v>
          </cell>
          <cell r="O23">
            <v>0</v>
          </cell>
          <cell r="P23">
            <v>0</v>
          </cell>
        </row>
        <row r="24">
          <cell r="A24">
            <v>21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0.597916666666667</v>
          </cell>
          <cell r="J24">
            <v>0</v>
          </cell>
          <cell r="K24">
            <v>0</v>
          </cell>
          <cell r="M24">
            <v>-0.597916666666667</v>
          </cell>
          <cell r="N24">
            <v>-0.597916666666667</v>
          </cell>
        </row>
        <row r="25">
          <cell r="A25">
            <v>22</v>
          </cell>
          <cell r="B25" t="str">
            <v>Bläsing</v>
          </cell>
          <cell r="C25" t="str">
            <v>Jörg</v>
          </cell>
          <cell r="D25">
            <v>46</v>
          </cell>
          <cell r="E25">
            <v>21</v>
          </cell>
          <cell r="F25" t="str">
            <v>Rohwer + Bichel</v>
          </cell>
          <cell r="G25">
            <v>5</v>
          </cell>
          <cell r="H25">
            <v>5</v>
          </cell>
          <cell r="I25">
            <v>0.598611111111111</v>
          </cell>
          <cell r="J25">
            <v>2</v>
          </cell>
          <cell r="K25">
            <v>0.0004629629629629629</v>
          </cell>
          <cell r="L25">
            <v>0.6054513888888889</v>
          </cell>
          <cell r="M25">
            <v>0.006840277777777959</v>
          </cell>
          <cell r="N25">
            <v>0.007303240740740922</v>
          </cell>
          <cell r="O25">
            <v>0</v>
          </cell>
          <cell r="P25">
            <v>2</v>
          </cell>
        </row>
        <row r="26">
          <cell r="A26">
            <v>23</v>
          </cell>
          <cell r="B26" t="str">
            <v>Thode</v>
          </cell>
          <cell r="C26" t="str">
            <v>Thomas</v>
          </cell>
          <cell r="D26">
            <v>37</v>
          </cell>
          <cell r="E26">
            <v>23</v>
          </cell>
          <cell r="F26" t="str">
            <v>TUS Bargstedt "Alte Herren"</v>
          </cell>
          <cell r="G26">
            <v>5</v>
          </cell>
          <cell r="H26">
            <v>5</v>
          </cell>
          <cell r="I26">
            <v>0.599305555555556</v>
          </cell>
          <cell r="J26">
            <v>4</v>
          </cell>
          <cell r="K26">
            <v>0.0009259259259259259</v>
          </cell>
          <cell r="L26">
            <v>0.606412037037037</v>
          </cell>
          <cell r="M26">
            <v>0.007106481481481075</v>
          </cell>
          <cell r="N26">
            <v>0.008032407407407</v>
          </cell>
          <cell r="O26">
            <v>1</v>
          </cell>
          <cell r="P26">
            <v>3</v>
          </cell>
        </row>
        <row r="27">
          <cell r="A27">
            <v>24</v>
          </cell>
          <cell r="B27" t="str">
            <v>Frank</v>
          </cell>
          <cell r="C27" t="str">
            <v>Mathias</v>
          </cell>
          <cell r="D27">
            <v>22</v>
          </cell>
          <cell r="E27">
            <v>24</v>
          </cell>
          <cell r="F27" t="str">
            <v>FF Bargstedt</v>
          </cell>
          <cell r="G27">
            <v>4</v>
          </cell>
          <cell r="H27">
            <v>4</v>
          </cell>
          <cell r="I27">
            <v>0.6</v>
          </cell>
          <cell r="J27">
            <v>0</v>
          </cell>
          <cell r="K27">
            <v>0</v>
          </cell>
          <cell r="L27">
            <v>0.6057060185185185</v>
          </cell>
          <cell r="M27">
            <v>0.005706018518518485</v>
          </cell>
          <cell r="N27">
            <v>0.005706018518518485</v>
          </cell>
          <cell r="O27">
            <v>0</v>
          </cell>
          <cell r="P27">
            <v>0</v>
          </cell>
        </row>
        <row r="28">
          <cell r="A28">
            <v>25</v>
          </cell>
          <cell r="B28" t="str">
            <v>Shaheen</v>
          </cell>
          <cell r="C28" t="str">
            <v>Miriam</v>
          </cell>
          <cell r="D28">
            <v>15</v>
          </cell>
          <cell r="E28">
            <v>25</v>
          </cell>
          <cell r="F28" t="str">
            <v>Schoko Scharfschützen</v>
          </cell>
          <cell r="G28">
            <v>1</v>
          </cell>
          <cell r="H28">
            <v>6</v>
          </cell>
          <cell r="I28">
            <v>0.600694444444444</v>
          </cell>
          <cell r="J28">
            <v>1</v>
          </cell>
          <cell r="K28">
            <v>0.00023148148148148146</v>
          </cell>
          <cell r="L28">
            <v>0.6085532407407407</v>
          </cell>
          <cell r="M28">
            <v>0.00785879629629671</v>
          </cell>
          <cell r="N28">
            <v>0.008090277777778192</v>
          </cell>
          <cell r="O28">
            <v>1</v>
          </cell>
          <cell r="P28">
            <v>0</v>
          </cell>
        </row>
        <row r="29">
          <cell r="A29">
            <v>26</v>
          </cell>
          <cell r="B29" t="str">
            <v>Looft</v>
          </cell>
          <cell r="C29" t="str">
            <v>Christian</v>
          </cell>
          <cell r="D29">
            <v>45</v>
          </cell>
          <cell r="E29">
            <v>26</v>
          </cell>
          <cell r="F29" t="str">
            <v>Bokelholmer SV</v>
          </cell>
          <cell r="G29">
            <v>4</v>
          </cell>
          <cell r="H29">
            <v>5</v>
          </cell>
          <cell r="I29">
            <v>0.601388888888889</v>
          </cell>
          <cell r="J29">
            <v>2</v>
          </cell>
          <cell r="K29">
            <v>0.0004629629629629629</v>
          </cell>
          <cell r="L29">
            <v>0.6084953703703704</v>
          </cell>
          <cell r="M29">
            <v>0.007106481481481408</v>
          </cell>
          <cell r="N29">
            <v>0.007569444444444371</v>
          </cell>
          <cell r="O29">
            <v>0</v>
          </cell>
          <cell r="P29">
            <v>2</v>
          </cell>
        </row>
        <row r="30">
          <cell r="A30">
            <v>27</v>
          </cell>
          <cell r="B30" t="str">
            <v>Koep</v>
          </cell>
          <cell r="C30" t="str">
            <v>Christoph</v>
          </cell>
          <cell r="D30">
            <v>12</v>
          </cell>
          <cell r="E30">
            <v>8</v>
          </cell>
          <cell r="F30" t="str">
            <v>HSG 91 Nortorf Team 2</v>
          </cell>
          <cell r="G30">
            <v>1</v>
          </cell>
          <cell r="H30">
            <v>1</v>
          </cell>
          <cell r="I30">
            <v>0.602083333333333</v>
          </cell>
          <cell r="J30">
            <v>7</v>
          </cell>
          <cell r="K30">
            <v>0.0016203703703703703</v>
          </cell>
          <cell r="L30">
            <v>0.6103587962962963</v>
          </cell>
          <cell r="M30">
            <v>0.008275462962963331</v>
          </cell>
          <cell r="N30">
            <v>0.009895833333333702</v>
          </cell>
          <cell r="O30">
            <v>3</v>
          </cell>
          <cell r="P30">
            <v>4</v>
          </cell>
        </row>
        <row r="31">
          <cell r="A31">
            <v>28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0.602777777777778</v>
          </cell>
          <cell r="J31">
            <v>0</v>
          </cell>
          <cell r="K31">
            <v>0</v>
          </cell>
          <cell r="M31">
            <v>-0.602777777777778</v>
          </cell>
          <cell r="N31">
            <v>-0.602777777777778</v>
          </cell>
        </row>
        <row r="32">
          <cell r="A32">
            <v>29</v>
          </cell>
          <cell r="B32" t="str">
            <v>Wagner</v>
          </cell>
          <cell r="C32" t="str">
            <v>Angela</v>
          </cell>
          <cell r="D32">
            <v>37</v>
          </cell>
          <cell r="E32">
            <v>2</v>
          </cell>
          <cell r="F32" t="str">
            <v>Kleinvollstedter Mädels</v>
          </cell>
          <cell r="G32">
            <v>2</v>
          </cell>
          <cell r="H32">
            <v>3</v>
          </cell>
          <cell r="I32">
            <v>0.603472222222222</v>
          </cell>
          <cell r="J32">
            <v>0</v>
          </cell>
          <cell r="K32">
            <v>0</v>
          </cell>
          <cell r="L32">
            <v>0.6108912037037036</v>
          </cell>
          <cell r="M32">
            <v>0.007418981481481679</v>
          </cell>
          <cell r="N32">
            <v>0.007418981481481679</v>
          </cell>
          <cell r="O32">
            <v>0</v>
          </cell>
          <cell r="P32">
            <v>0</v>
          </cell>
        </row>
        <row r="33">
          <cell r="A33">
            <v>30</v>
          </cell>
          <cell r="B33" t="str">
            <v>Petersen</v>
          </cell>
          <cell r="C33" t="str">
            <v>Rita</v>
          </cell>
          <cell r="D33">
            <v>51</v>
          </cell>
          <cell r="E33">
            <v>3</v>
          </cell>
          <cell r="F33" t="str">
            <v>KK Bargstedt</v>
          </cell>
          <cell r="G33">
            <v>2</v>
          </cell>
          <cell r="H33">
            <v>3</v>
          </cell>
          <cell r="I33">
            <v>0.604166666666667</v>
          </cell>
          <cell r="J33">
            <v>1</v>
          </cell>
          <cell r="K33">
            <v>0.00023148148148148146</v>
          </cell>
          <cell r="L33">
            <v>0.6124884259259259</v>
          </cell>
          <cell r="M33">
            <v>0.008321759259258932</v>
          </cell>
          <cell r="N33">
            <v>0.008553240740740414</v>
          </cell>
          <cell r="O33">
            <v>0</v>
          </cell>
          <cell r="P33">
            <v>1</v>
          </cell>
        </row>
        <row r="34">
          <cell r="A34">
            <v>31</v>
          </cell>
          <cell r="B34" t="str">
            <v>Spies</v>
          </cell>
          <cell r="C34" t="str">
            <v>Oliver</v>
          </cell>
          <cell r="D34">
            <v>44</v>
          </cell>
          <cell r="E34">
            <v>4</v>
          </cell>
          <cell r="F34" t="str">
            <v>TUS Bargstedt "Laufen"</v>
          </cell>
          <cell r="G34">
            <v>5</v>
          </cell>
          <cell r="H34">
            <v>5</v>
          </cell>
          <cell r="I34">
            <v>0.604861111111111</v>
          </cell>
          <cell r="J34">
            <v>0</v>
          </cell>
          <cell r="K34">
            <v>0</v>
          </cell>
          <cell r="L34">
            <v>0.6117592592592592</v>
          </cell>
          <cell r="M34">
            <v>0.006898148148148264</v>
          </cell>
          <cell r="N34">
            <v>0.006898148148148264</v>
          </cell>
          <cell r="O34">
            <v>0</v>
          </cell>
          <cell r="P34">
            <v>0</v>
          </cell>
        </row>
        <row r="35">
          <cell r="A35">
            <v>32</v>
          </cell>
          <cell r="B35" t="str">
            <v>Behrens</v>
          </cell>
          <cell r="C35" t="str">
            <v>Claus-Dieter</v>
          </cell>
          <cell r="D35">
            <v>48</v>
          </cell>
          <cell r="E35">
            <v>5</v>
          </cell>
          <cell r="F35" t="str">
            <v>FF Brammer</v>
          </cell>
          <cell r="G35">
            <v>5</v>
          </cell>
          <cell r="H35">
            <v>5</v>
          </cell>
          <cell r="I35">
            <v>0.605555555555556</v>
          </cell>
          <cell r="J35">
            <v>3</v>
          </cell>
          <cell r="K35">
            <v>0.0006944444444444444</v>
          </cell>
          <cell r="L35">
            <v>0.6119560185185186</v>
          </cell>
          <cell r="M35">
            <v>0.006400462962962594</v>
          </cell>
          <cell r="N35">
            <v>0.007094907407407039</v>
          </cell>
          <cell r="O35">
            <v>1</v>
          </cell>
          <cell r="P35">
            <v>2</v>
          </cell>
        </row>
        <row r="36">
          <cell r="A36">
            <v>33</v>
          </cell>
          <cell r="B36" t="str">
            <v>Lähn</v>
          </cell>
          <cell r="C36" t="str">
            <v>Peter</v>
          </cell>
          <cell r="D36">
            <v>35</v>
          </cell>
          <cell r="E36">
            <v>6</v>
          </cell>
          <cell r="F36" t="str">
            <v>Kartenclub "Meine Jungs"</v>
          </cell>
          <cell r="G36">
            <v>4</v>
          </cell>
          <cell r="H36">
            <v>4</v>
          </cell>
          <cell r="I36">
            <v>0.60625</v>
          </cell>
          <cell r="J36">
            <v>1</v>
          </cell>
          <cell r="K36">
            <v>0.00023148148148148146</v>
          </cell>
          <cell r="L36">
            <v>0.6122337962962963</v>
          </cell>
          <cell r="M36">
            <v>0.0059837962962963065</v>
          </cell>
          <cell r="N36">
            <v>0.006215277777777788</v>
          </cell>
          <cell r="O36">
            <v>1</v>
          </cell>
          <cell r="P36">
            <v>0</v>
          </cell>
        </row>
        <row r="37">
          <cell r="A37">
            <v>34</v>
          </cell>
          <cell r="B37" t="str">
            <v>Speth</v>
          </cell>
          <cell r="C37" t="str">
            <v>Alexander</v>
          </cell>
          <cell r="D37">
            <v>13</v>
          </cell>
          <cell r="E37">
            <v>7</v>
          </cell>
          <cell r="F37" t="str">
            <v>HSG 91 Nortorf Team 1</v>
          </cell>
          <cell r="G37">
            <v>1</v>
          </cell>
          <cell r="H37">
            <v>1</v>
          </cell>
          <cell r="I37">
            <v>0.606944444444444</v>
          </cell>
          <cell r="J37">
            <v>8</v>
          </cell>
          <cell r="K37">
            <v>0.0018518518518518517</v>
          </cell>
          <cell r="L37">
            <v>0.6150115740740741</v>
          </cell>
          <cell r="M37">
            <v>0.008067129629630188</v>
          </cell>
          <cell r="N37">
            <v>0.009918981481482039</v>
          </cell>
          <cell r="O37">
            <v>3</v>
          </cell>
          <cell r="P37">
            <v>5</v>
          </cell>
        </row>
        <row r="38">
          <cell r="A38">
            <v>35</v>
          </cell>
          <cell r="B38" t="str">
            <v>Trede</v>
          </cell>
          <cell r="C38" t="str">
            <v>Lasse</v>
          </cell>
          <cell r="D38">
            <v>12</v>
          </cell>
          <cell r="E38">
            <v>8</v>
          </cell>
          <cell r="F38" t="str">
            <v>HSG 91 Nortorf Team 2</v>
          </cell>
          <cell r="G38">
            <v>1</v>
          </cell>
          <cell r="H38">
            <v>1</v>
          </cell>
          <cell r="I38">
            <v>0.607638888888889</v>
          </cell>
          <cell r="J38">
            <v>6</v>
          </cell>
          <cell r="K38">
            <v>0.0013888888888888887</v>
          </cell>
          <cell r="L38">
            <v>0.6146759259259259</v>
          </cell>
          <cell r="M38">
            <v>0.007037037037036953</v>
          </cell>
          <cell r="N38">
            <v>0.008425925925925842</v>
          </cell>
          <cell r="O38">
            <v>3</v>
          </cell>
          <cell r="P38">
            <v>3</v>
          </cell>
        </row>
        <row r="39">
          <cell r="A39">
            <v>36</v>
          </cell>
          <cell r="B39" t="str">
            <v>Garbsch-Rathjen</v>
          </cell>
          <cell r="C39" t="str">
            <v>Ove</v>
          </cell>
          <cell r="D39">
            <v>19</v>
          </cell>
          <cell r="E39">
            <v>9</v>
          </cell>
          <cell r="F39" t="str">
            <v>Thun Bande</v>
          </cell>
          <cell r="G39">
            <v>4</v>
          </cell>
          <cell r="H39">
            <v>4</v>
          </cell>
          <cell r="I39">
            <v>0.608333333333333</v>
          </cell>
          <cell r="J39">
            <v>5</v>
          </cell>
          <cell r="K39">
            <v>0.0011574074074074073</v>
          </cell>
          <cell r="L39">
            <v>0.6170601851851852</v>
          </cell>
          <cell r="M39">
            <v>0.00872685185185229</v>
          </cell>
          <cell r="N39">
            <v>0.009884259259259698</v>
          </cell>
          <cell r="O39">
            <v>1</v>
          </cell>
          <cell r="P39">
            <v>4</v>
          </cell>
        </row>
        <row r="40">
          <cell r="A40">
            <v>37</v>
          </cell>
          <cell r="B40" t="str">
            <v>Stölting</v>
          </cell>
          <cell r="C40" t="str">
            <v>Malte</v>
          </cell>
          <cell r="D40">
            <v>29</v>
          </cell>
          <cell r="E40">
            <v>10</v>
          </cell>
          <cell r="F40" t="str">
            <v>Baugeschäft Bernd Krey</v>
          </cell>
          <cell r="G40">
            <v>4</v>
          </cell>
          <cell r="H40">
            <v>4</v>
          </cell>
          <cell r="I40">
            <v>0.609027777777778</v>
          </cell>
          <cell r="J40">
            <v>4</v>
          </cell>
          <cell r="K40">
            <v>0.0009259259259259259</v>
          </cell>
          <cell r="L40">
            <v>0.6164699074074075</v>
          </cell>
          <cell r="M40">
            <v>0.007442129629629535</v>
          </cell>
          <cell r="N40">
            <v>0.00836805555555546</v>
          </cell>
          <cell r="O40">
            <v>2</v>
          </cell>
          <cell r="P40">
            <v>2</v>
          </cell>
        </row>
        <row r="41">
          <cell r="A41">
            <v>38</v>
          </cell>
          <cell r="B41" t="str">
            <v>Sawierucha</v>
          </cell>
          <cell r="C41" t="str">
            <v>Karl-Heinz</v>
          </cell>
          <cell r="D41">
            <v>60</v>
          </cell>
          <cell r="E41">
            <v>11</v>
          </cell>
          <cell r="F41" t="str">
            <v>Einzelstart</v>
          </cell>
          <cell r="G41">
            <v>0</v>
          </cell>
          <cell r="H41">
            <v>5</v>
          </cell>
          <cell r="I41">
            <v>0.609722222222222</v>
          </cell>
          <cell r="J41">
            <v>5</v>
          </cell>
          <cell r="K41">
            <v>0.0011574074074074073</v>
          </cell>
          <cell r="L41">
            <v>0.6191666666666666</v>
          </cell>
          <cell r="M41">
            <v>0.009444444444444589</v>
          </cell>
          <cell r="N41">
            <v>0.010601851851851996</v>
          </cell>
          <cell r="O41">
            <v>4</v>
          </cell>
          <cell r="P41">
            <v>1</v>
          </cell>
        </row>
        <row r="42">
          <cell r="A42">
            <v>39</v>
          </cell>
          <cell r="B42" t="str">
            <v>Kasch</v>
          </cell>
          <cell r="C42" t="str">
            <v>Timo</v>
          </cell>
          <cell r="D42">
            <v>21</v>
          </cell>
          <cell r="E42">
            <v>12</v>
          </cell>
          <cell r="F42" t="str">
            <v>Die Jungs vom Dorf</v>
          </cell>
          <cell r="G42">
            <v>4</v>
          </cell>
          <cell r="H42">
            <v>4</v>
          </cell>
          <cell r="I42">
            <v>0.610416666666667</v>
          </cell>
          <cell r="J42">
            <v>0</v>
          </cell>
          <cell r="K42">
            <v>0</v>
          </cell>
          <cell r="L42">
            <v>0.615636574074074</v>
          </cell>
          <cell r="M42">
            <v>0.005219907407406965</v>
          </cell>
          <cell r="N42">
            <v>0.005219907407406965</v>
          </cell>
          <cell r="O42">
            <v>0</v>
          </cell>
          <cell r="P42">
            <v>0</v>
          </cell>
        </row>
        <row r="43">
          <cell r="A43">
            <v>40</v>
          </cell>
          <cell r="B43" t="str">
            <v>Lindemann</v>
          </cell>
          <cell r="C43" t="str">
            <v>Jochen</v>
          </cell>
          <cell r="D43">
            <v>38</v>
          </cell>
          <cell r="E43">
            <v>13</v>
          </cell>
          <cell r="F43" t="str">
            <v>KK Nindorf U40</v>
          </cell>
          <cell r="G43">
            <v>4</v>
          </cell>
          <cell r="H43">
            <v>4</v>
          </cell>
          <cell r="I43">
            <v>0.611111111111111</v>
          </cell>
          <cell r="J43">
            <v>1</v>
          </cell>
          <cell r="K43">
            <v>0.00023148148148148146</v>
          </cell>
          <cell r="L43">
            <v>0.6175231481481481</v>
          </cell>
          <cell r="M43">
            <v>0.006412037037037077</v>
          </cell>
          <cell r="N43">
            <v>0.006643518518518559</v>
          </cell>
          <cell r="O43">
            <v>1</v>
          </cell>
          <cell r="P43">
            <v>0</v>
          </cell>
        </row>
        <row r="44">
          <cell r="A44">
            <v>41</v>
          </cell>
          <cell r="B44" t="str">
            <v>Michaelis</v>
          </cell>
          <cell r="C44" t="str">
            <v>Jens</v>
          </cell>
          <cell r="D44">
            <v>49</v>
          </cell>
          <cell r="E44">
            <v>14</v>
          </cell>
          <cell r="F44" t="str">
            <v>KK Nindorf Ü40</v>
          </cell>
          <cell r="G44">
            <v>5</v>
          </cell>
          <cell r="H44">
            <v>5</v>
          </cell>
          <cell r="I44">
            <v>0.611805555555555</v>
          </cell>
          <cell r="J44">
            <v>4</v>
          </cell>
          <cell r="K44">
            <v>0.0009259259259259259</v>
          </cell>
          <cell r="L44">
            <v>0.6183217592592593</v>
          </cell>
          <cell r="M44">
            <v>0.006516203703704204</v>
          </cell>
          <cell r="N44">
            <v>0.00744212962963013</v>
          </cell>
          <cell r="O44">
            <v>1</v>
          </cell>
          <cell r="P44">
            <v>3</v>
          </cell>
        </row>
        <row r="45">
          <cell r="A45">
            <v>42</v>
          </cell>
          <cell r="B45" t="str">
            <v>Mißfeldt</v>
          </cell>
          <cell r="C45" t="str">
            <v>Timm</v>
          </cell>
          <cell r="D45">
            <v>21</v>
          </cell>
          <cell r="E45">
            <v>13</v>
          </cell>
          <cell r="F45" t="str">
            <v>KK Nindorf U40</v>
          </cell>
          <cell r="G45">
            <v>4</v>
          </cell>
          <cell r="H45">
            <v>4</v>
          </cell>
          <cell r="I45">
            <v>0.6125</v>
          </cell>
          <cell r="J45">
            <v>3</v>
          </cell>
          <cell r="K45">
            <v>0.0006944444444444444</v>
          </cell>
          <cell r="L45">
            <v>0.6181944444444444</v>
          </cell>
          <cell r="M45">
            <v>0.005694444444444335</v>
          </cell>
          <cell r="N45">
            <v>0.00638888888888878</v>
          </cell>
          <cell r="O45">
            <v>1</v>
          </cell>
          <cell r="P45">
            <v>2</v>
          </cell>
        </row>
        <row r="46">
          <cell r="A46">
            <v>43</v>
          </cell>
          <cell r="B46" t="str">
            <v>Krüger</v>
          </cell>
          <cell r="C46" t="str">
            <v>Sevka</v>
          </cell>
          <cell r="D46">
            <v>13</v>
          </cell>
          <cell r="E46">
            <v>16</v>
          </cell>
          <cell r="F46" t="str">
            <v>Die flotten Lotten</v>
          </cell>
          <cell r="G46">
            <v>2</v>
          </cell>
          <cell r="H46">
            <v>6</v>
          </cell>
          <cell r="I46">
            <v>0.613194444444444</v>
          </cell>
          <cell r="J46">
            <v>4</v>
          </cell>
          <cell r="K46">
            <v>0.0009259259259259259</v>
          </cell>
          <cell r="L46">
            <v>0.6212037037037037</v>
          </cell>
          <cell r="M46">
            <v>0.00800925925925966</v>
          </cell>
          <cell r="N46">
            <v>0.008935185185185586</v>
          </cell>
          <cell r="O46">
            <v>2</v>
          </cell>
          <cell r="P46">
            <v>2</v>
          </cell>
        </row>
        <row r="47">
          <cell r="A47">
            <v>44</v>
          </cell>
          <cell r="B47" t="str">
            <v>Wulff</v>
          </cell>
          <cell r="C47" t="str">
            <v>Thomas</v>
          </cell>
          <cell r="D47">
            <v>43</v>
          </cell>
          <cell r="E47">
            <v>17</v>
          </cell>
          <cell r="F47" t="str">
            <v>No Runner</v>
          </cell>
          <cell r="G47">
            <v>4</v>
          </cell>
          <cell r="H47">
            <v>5</v>
          </cell>
          <cell r="I47">
            <v>0.613888888888889</v>
          </cell>
          <cell r="J47">
            <v>1</v>
          </cell>
          <cell r="K47">
            <v>0.00023148148148148146</v>
          </cell>
          <cell r="L47">
            <v>0.6221412037037037</v>
          </cell>
          <cell r="M47">
            <v>0.008252314814814699</v>
          </cell>
          <cell r="N47">
            <v>0.00848379629629618</v>
          </cell>
          <cell r="O47">
            <v>0</v>
          </cell>
          <cell r="P47">
            <v>1</v>
          </cell>
        </row>
        <row r="48">
          <cell r="A48">
            <v>45</v>
          </cell>
          <cell r="B48" t="str">
            <v>Krüger</v>
          </cell>
          <cell r="C48" t="str">
            <v>Kai</v>
          </cell>
          <cell r="D48">
            <v>41</v>
          </cell>
          <cell r="E48">
            <v>18</v>
          </cell>
          <cell r="F48" t="str">
            <v>SSV Nienborstel Ü40</v>
          </cell>
          <cell r="G48">
            <v>5</v>
          </cell>
          <cell r="H48">
            <v>5</v>
          </cell>
          <cell r="I48">
            <v>0.614583333333333</v>
          </cell>
          <cell r="J48">
            <v>1</v>
          </cell>
          <cell r="K48">
            <v>0.00023148148148148146</v>
          </cell>
          <cell r="L48">
            <v>0.6219212962962963</v>
          </cell>
          <cell r="M48">
            <v>0.007337962962963296</v>
          </cell>
          <cell r="N48">
            <v>0.007569444444444778</v>
          </cell>
          <cell r="O48">
            <v>0</v>
          </cell>
          <cell r="P48">
            <v>1</v>
          </cell>
        </row>
        <row r="49">
          <cell r="A49">
            <v>46</v>
          </cell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0.615277777777778</v>
          </cell>
          <cell r="J49">
            <v>0</v>
          </cell>
          <cell r="K49">
            <v>0</v>
          </cell>
          <cell r="M49">
            <v>-0.615277777777778</v>
          </cell>
          <cell r="N49">
            <v>-0.615277777777778</v>
          </cell>
        </row>
        <row r="50">
          <cell r="A50">
            <v>47</v>
          </cell>
          <cell r="B50" t="str">
            <v>Bobsien</v>
          </cell>
          <cell r="C50" t="str">
            <v>Jörn</v>
          </cell>
          <cell r="D50">
            <v>46</v>
          </cell>
          <cell r="E50">
            <v>21</v>
          </cell>
          <cell r="F50" t="str">
            <v>Rohwer + Bichel</v>
          </cell>
          <cell r="G50">
            <v>5</v>
          </cell>
          <cell r="H50">
            <v>5</v>
          </cell>
          <cell r="I50">
            <v>0.615972222222222</v>
          </cell>
          <cell r="J50">
            <v>5</v>
          </cell>
          <cell r="K50">
            <v>0.0011574074074074073</v>
          </cell>
          <cell r="L50">
            <v>0.6235069444444444</v>
          </cell>
          <cell r="M50">
            <v>0.007534722222222401</v>
          </cell>
          <cell r="N50">
            <v>0.008692129629629808</v>
          </cell>
          <cell r="O50">
            <v>3</v>
          </cell>
          <cell r="P50">
            <v>2</v>
          </cell>
        </row>
        <row r="51">
          <cell r="A51">
            <v>48</v>
          </cell>
          <cell r="B51" t="str">
            <v>Schulz</v>
          </cell>
          <cell r="C51" t="str">
            <v>Wolfgang</v>
          </cell>
          <cell r="D51">
            <v>48</v>
          </cell>
          <cell r="E51">
            <v>23</v>
          </cell>
          <cell r="F51" t="str">
            <v>TUS Bargstedt "Alte Herren"</v>
          </cell>
          <cell r="G51">
            <v>5</v>
          </cell>
          <cell r="H51">
            <v>5</v>
          </cell>
          <cell r="I51">
            <v>0.616666666666667</v>
          </cell>
          <cell r="J51">
            <v>6</v>
          </cell>
          <cell r="K51">
            <v>0.0013888888888888887</v>
          </cell>
          <cell r="L51">
            <v>0.6261458333333333</v>
          </cell>
          <cell r="M51">
            <v>0.009479166666666261</v>
          </cell>
          <cell r="N51">
            <v>0.01086805555555515</v>
          </cell>
          <cell r="O51">
            <v>4</v>
          </cell>
          <cell r="P51">
            <v>2</v>
          </cell>
        </row>
        <row r="52">
          <cell r="A52">
            <v>49</v>
          </cell>
          <cell r="B52" t="str">
            <v>Voß</v>
          </cell>
          <cell r="C52" t="str">
            <v>Hauke</v>
          </cell>
          <cell r="D52">
            <v>21</v>
          </cell>
          <cell r="E52">
            <v>24</v>
          </cell>
          <cell r="F52" t="str">
            <v>FF Bargstedt</v>
          </cell>
          <cell r="G52">
            <v>4</v>
          </cell>
          <cell r="H52">
            <v>4</v>
          </cell>
          <cell r="I52">
            <v>0.617361111111111</v>
          </cell>
          <cell r="J52">
            <v>2</v>
          </cell>
          <cell r="K52">
            <v>0.0004629629629629629</v>
          </cell>
          <cell r="L52">
            <v>0.623449074074074</v>
          </cell>
          <cell r="M52">
            <v>0.0060879629629629894</v>
          </cell>
          <cell r="N52">
            <v>0.006550925925925952</v>
          </cell>
          <cell r="O52">
            <v>0</v>
          </cell>
          <cell r="P52">
            <v>2</v>
          </cell>
        </row>
        <row r="53">
          <cell r="A53">
            <v>50</v>
          </cell>
          <cell r="B53" t="str">
            <v>Spliedt</v>
          </cell>
          <cell r="C53" t="str">
            <v>Claas-Christian</v>
          </cell>
          <cell r="D53">
            <v>15</v>
          </cell>
          <cell r="E53">
            <v>25</v>
          </cell>
          <cell r="F53" t="str">
            <v>Schoko Scharfschützen</v>
          </cell>
          <cell r="G53">
            <v>1</v>
          </cell>
          <cell r="H53">
            <v>1</v>
          </cell>
          <cell r="I53">
            <v>0.618055555555555</v>
          </cell>
          <cell r="J53">
            <v>0</v>
          </cell>
          <cell r="K53">
            <v>0</v>
          </cell>
          <cell r="L53">
            <v>0.6246875</v>
          </cell>
          <cell r="M53">
            <v>0.006631944444444926</v>
          </cell>
          <cell r="N53">
            <v>0.006631944444444926</v>
          </cell>
          <cell r="O53">
            <v>0</v>
          </cell>
          <cell r="P53">
            <v>0</v>
          </cell>
        </row>
        <row r="54">
          <cell r="A54">
            <v>51</v>
          </cell>
          <cell r="B54" t="str">
            <v>Looft</v>
          </cell>
          <cell r="C54" t="str">
            <v>Kristoffer</v>
          </cell>
          <cell r="D54">
            <v>12</v>
          </cell>
          <cell r="E54">
            <v>26</v>
          </cell>
          <cell r="F54" t="str">
            <v>Bokelholmer SV</v>
          </cell>
          <cell r="G54">
            <v>4</v>
          </cell>
          <cell r="H54">
            <v>1</v>
          </cell>
          <cell r="I54">
            <v>0.61875</v>
          </cell>
          <cell r="J54">
            <v>4</v>
          </cell>
          <cell r="K54">
            <v>0.0009259259259259259</v>
          </cell>
          <cell r="L54">
            <v>0.6267708333333334</v>
          </cell>
          <cell r="M54">
            <v>0.008020833333333366</v>
          </cell>
          <cell r="N54">
            <v>0.008946759259259291</v>
          </cell>
          <cell r="O54">
            <v>2</v>
          </cell>
          <cell r="P54">
            <v>2</v>
          </cell>
        </row>
        <row r="55">
          <cell r="A55">
            <v>52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0.619444444444444</v>
          </cell>
          <cell r="J55">
            <v>0</v>
          </cell>
          <cell r="K55">
            <v>0</v>
          </cell>
          <cell r="M55">
            <v>-0.619444444444444</v>
          </cell>
          <cell r="N55">
            <v>-0.619444444444444</v>
          </cell>
        </row>
        <row r="56">
          <cell r="A56">
            <v>53</v>
          </cell>
          <cell r="B56" t="str">
            <v>Spliedt</v>
          </cell>
          <cell r="C56" t="str">
            <v>Karin</v>
          </cell>
          <cell r="D56">
            <v>44</v>
          </cell>
          <cell r="E56">
            <v>2</v>
          </cell>
          <cell r="F56" t="str">
            <v>Kleinvollstedter Mädels</v>
          </cell>
          <cell r="G56">
            <v>2</v>
          </cell>
          <cell r="H56">
            <v>3</v>
          </cell>
          <cell r="I56">
            <v>0.620138888888889</v>
          </cell>
          <cell r="J56">
            <v>1</v>
          </cell>
          <cell r="K56">
            <v>0.00023148148148148146</v>
          </cell>
          <cell r="L56">
            <v>0.6277546296296296</v>
          </cell>
          <cell r="M56">
            <v>0.007615740740740562</v>
          </cell>
          <cell r="N56">
            <v>0.007847222222222044</v>
          </cell>
          <cell r="O56">
            <v>0</v>
          </cell>
          <cell r="P56">
            <v>1</v>
          </cell>
        </row>
        <row r="57">
          <cell r="A57">
            <v>54</v>
          </cell>
          <cell r="B57" t="str">
            <v>Shaheen</v>
          </cell>
          <cell r="C57" t="str">
            <v>Ute</v>
          </cell>
          <cell r="D57">
            <v>47</v>
          </cell>
          <cell r="E57">
            <v>3</v>
          </cell>
          <cell r="F57" t="str">
            <v>KK Bargstedt</v>
          </cell>
          <cell r="G57">
            <v>2</v>
          </cell>
          <cell r="H57">
            <v>3</v>
          </cell>
          <cell r="I57">
            <v>0.620833333333333</v>
          </cell>
          <cell r="J57">
            <v>0</v>
          </cell>
          <cell r="K57">
            <v>0</v>
          </cell>
          <cell r="L57">
            <v>0.6284606481481482</v>
          </cell>
          <cell r="M57">
            <v>0.007627314814815156</v>
          </cell>
          <cell r="N57">
            <v>0.007627314814815156</v>
          </cell>
          <cell r="O57">
            <v>0</v>
          </cell>
          <cell r="P57">
            <v>0</v>
          </cell>
        </row>
        <row r="58">
          <cell r="A58">
            <v>55</v>
          </cell>
          <cell r="B58" t="str">
            <v>Sibbert</v>
          </cell>
          <cell r="C58" t="str">
            <v>Hans-Christian</v>
          </cell>
          <cell r="D58">
            <v>47</v>
          </cell>
          <cell r="E58">
            <v>4</v>
          </cell>
          <cell r="F58" t="str">
            <v>TUS Bargstedt "Laufen"</v>
          </cell>
          <cell r="G58">
            <v>5</v>
          </cell>
          <cell r="H58">
            <v>5</v>
          </cell>
          <cell r="I58">
            <v>0.621527777777778</v>
          </cell>
          <cell r="J58">
            <v>2</v>
          </cell>
          <cell r="K58">
            <v>0.0004629629629629629</v>
          </cell>
          <cell r="L58">
            <v>0.6282060185185185</v>
          </cell>
          <cell r="M58">
            <v>0.006678240740740526</v>
          </cell>
          <cell r="N58">
            <v>0.007141203703703489</v>
          </cell>
          <cell r="O58">
            <v>1</v>
          </cell>
          <cell r="P58">
            <v>1</v>
          </cell>
        </row>
        <row r="59">
          <cell r="A59">
            <v>56</v>
          </cell>
          <cell r="B59" t="str">
            <v>Wiese</v>
          </cell>
          <cell r="C59" t="str">
            <v>Peter</v>
          </cell>
          <cell r="D59">
            <v>47</v>
          </cell>
          <cell r="E59">
            <v>5</v>
          </cell>
          <cell r="F59" t="str">
            <v>FF Brammer</v>
          </cell>
          <cell r="G59">
            <v>5</v>
          </cell>
          <cell r="H59">
            <v>5</v>
          </cell>
          <cell r="I59">
            <v>0.622222222222222</v>
          </cell>
          <cell r="J59">
            <v>1</v>
          </cell>
          <cell r="K59">
            <v>0.00023148148148148146</v>
          </cell>
          <cell r="L59">
            <v>0.6304861111111111</v>
          </cell>
          <cell r="M59">
            <v>0.00826388888888907</v>
          </cell>
          <cell r="N59">
            <v>0.008495370370370552</v>
          </cell>
          <cell r="O59">
            <v>0</v>
          </cell>
          <cell r="P59">
            <v>1</v>
          </cell>
        </row>
        <row r="60">
          <cell r="A60">
            <v>57</v>
          </cell>
          <cell r="B60" t="str">
            <v>Bichel</v>
          </cell>
          <cell r="C60" t="str">
            <v>Hartmut</v>
          </cell>
          <cell r="D60">
            <v>42</v>
          </cell>
          <cell r="E60">
            <v>6</v>
          </cell>
          <cell r="F60" t="str">
            <v>Kartenclub "Meine Jungs"</v>
          </cell>
          <cell r="G60">
            <v>4</v>
          </cell>
          <cell r="H60">
            <v>5</v>
          </cell>
          <cell r="I60">
            <v>0.622916666666667</v>
          </cell>
          <cell r="J60">
            <v>1</v>
          </cell>
          <cell r="K60">
            <v>0.00023148148148148146</v>
          </cell>
          <cell r="L60">
            <v>0.6290972222222222</v>
          </cell>
          <cell r="M60">
            <v>0.006180555555555189</v>
          </cell>
          <cell r="N60">
            <v>0.006412037037036671</v>
          </cell>
          <cell r="O60">
            <v>1</v>
          </cell>
          <cell r="P60">
            <v>0</v>
          </cell>
        </row>
        <row r="61">
          <cell r="A61">
            <v>58</v>
          </cell>
          <cell r="B61" t="str">
            <v>Ulrich</v>
          </cell>
          <cell r="C61" t="str">
            <v>Lucas</v>
          </cell>
          <cell r="D61">
            <v>12</v>
          </cell>
          <cell r="E61">
            <v>7</v>
          </cell>
          <cell r="F61" t="str">
            <v>HSG 91 Nortorf Team 1</v>
          </cell>
          <cell r="G61">
            <v>1</v>
          </cell>
          <cell r="H61">
            <v>1</v>
          </cell>
          <cell r="I61">
            <v>0.623611111111111</v>
          </cell>
          <cell r="J61">
            <v>0</v>
          </cell>
          <cell r="K61">
            <v>0</v>
          </cell>
          <cell r="L61">
            <v>0.6318402777777777</v>
          </cell>
          <cell r="M61">
            <v>0.008229166666666732</v>
          </cell>
          <cell r="N61">
            <v>0.008229166666666732</v>
          </cell>
          <cell r="O61">
            <v>0</v>
          </cell>
          <cell r="P61">
            <v>0</v>
          </cell>
        </row>
        <row r="62">
          <cell r="A62">
            <v>59</v>
          </cell>
          <cell r="B62" t="str">
            <v>Liedtke</v>
          </cell>
          <cell r="C62" t="str">
            <v>Finn</v>
          </cell>
          <cell r="D62">
            <v>12</v>
          </cell>
          <cell r="E62">
            <v>8</v>
          </cell>
          <cell r="F62" t="str">
            <v>HSG 91 Nortorf Team 2</v>
          </cell>
          <cell r="G62">
            <v>1</v>
          </cell>
          <cell r="H62">
            <v>1</v>
          </cell>
          <cell r="I62">
            <v>0.624305555555555</v>
          </cell>
          <cell r="J62">
            <v>4</v>
          </cell>
          <cell r="K62">
            <v>0.0009259259259259259</v>
          </cell>
          <cell r="L62">
            <v>0.6318402777777777</v>
          </cell>
          <cell r="M62">
            <v>0.007534722222222734</v>
          </cell>
          <cell r="N62">
            <v>0.00846064814814866</v>
          </cell>
          <cell r="O62">
            <v>1</v>
          </cell>
          <cell r="P62">
            <v>3</v>
          </cell>
        </row>
        <row r="63">
          <cell r="A63">
            <v>60</v>
          </cell>
          <cell r="B63" t="str">
            <v>Ehlers</v>
          </cell>
          <cell r="C63" t="str">
            <v>Peter</v>
          </cell>
          <cell r="D63">
            <v>23</v>
          </cell>
          <cell r="E63">
            <v>9</v>
          </cell>
          <cell r="F63" t="str">
            <v>Thun Bande</v>
          </cell>
          <cell r="G63">
            <v>4</v>
          </cell>
          <cell r="H63">
            <v>4</v>
          </cell>
          <cell r="I63">
            <v>0.625</v>
          </cell>
          <cell r="J63">
            <v>5</v>
          </cell>
          <cell r="K63">
            <v>0.0011574074074074073</v>
          </cell>
          <cell r="L63">
            <v>0.6334606481481482</v>
          </cell>
          <cell r="M63">
            <v>0.008460648148148175</v>
          </cell>
          <cell r="N63">
            <v>0.009618055555555583</v>
          </cell>
          <cell r="O63">
            <v>2</v>
          </cell>
          <cell r="P63">
            <v>3</v>
          </cell>
        </row>
        <row r="64">
          <cell r="A64">
            <v>61</v>
          </cell>
          <cell r="B64" t="str">
            <v>Rönnau</v>
          </cell>
          <cell r="C64" t="str">
            <v>Thomas</v>
          </cell>
          <cell r="D64">
            <v>25</v>
          </cell>
          <cell r="E64">
            <v>10</v>
          </cell>
          <cell r="F64" t="str">
            <v>Baugeschäft Bernd Krey</v>
          </cell>
          <cell r="G64">
            <v>4</v>
          </cell>
          <cell r="H64">
            <v>4</v>
          </cell>
          <cell r="I64">
            <v>0.625694444444444</v>
          </cell>
          <cell r="J64">
            <v>7</v>
          </cell>
          <cell r="K64">
            <v>0.0016203703703703703</v>
          </cell>
          <cell r="L64">
            <v>0.6323263888888889</v>
          </cell>
          <cell r="M64">
            <v>0.006631944444444926</v>
          </cell>
          <cell r="N64">
            <v>0.008252314814815297</v>
          </cell>
          <cell r="O64">
            <v>3</v>
          </cell>
          <cell r="P64">
            <v>4</v>
          </cell>
        </row>
        <row r="65">
          <cell r="A65">
            <v>62</v>
          </cell>
          <cell r="B65" t="str">
            <v>Thun</v>
          </cell>
          <cell r="C65" t="str">
            <v>Henrik</v>
          </cell>
          <cell r="D65">
            <v>20</v>
          </cell>
          <cell r="E65">
            <v>12</v>
          </cell>
          <cell r="F65" t="str">
            <v>Die Jungs vom Dorf</v>
          </cell>
          <cell r="G65">
            <v>4</v>
          </cell>
          <cell r="H65">
            <v>4</v>
          </cell>
          <cell r="I65">
            <v>0.626388888888889</v>
          </cell>
          <cell r="J65">
            <v>0</v>
          </cell>
          <cell r="K65">
            <v>0</v>
          </cell>
          <cell r="L65">
            <v>0.6321527777777778</v>
          </cell>
          <cell r="M65">
            <v>0.005763888888888791</v>
          </cell>
          <cell r="N65">
            <v>0.005763888888888791</v>
          </cell>
          <cell r="O65">
            <v>0</v>
          </cell>
          <cell r="P65">
            <v>0</v>
          </cell>
        </row>
        <row r="66">
          <cell r="A66">
            <v>63</v>
          </cell>
          <cell r="B66" t="str">
            <v>Sievers</v>
          </cell>
          <cell r="C66" t="str">
            <v>Bernd</v>
          </cell>
          <cell r="D66">
            <v>37</v>
          </cell>
          <cell r="E66">
            <v>13</v>
          </cell>
          <cell r="F66" t="str">
            <v>KK Nindorf U40</v>
          </cell>
          <cell r="G66">
            <v>4</v>
          </cell>
          <cell r="H66">
            <v>4</v>
          </cell>
          <cell r="I66">
            <v>0.627083333333333</v>
          </cell>
          <cell r="J66">
            <v>2</v>
          </cell>
          <cell r="K66">
            <v>0.0004629629629629629</v>
          </cell>
          <cell r="L66">
            <v>0.6325925925925926</v>
          </cell>
          <cell r="M66">
            <v>0.005509259259259602</v>
          </cell>
          <cell r="N66">
            <v>0.005972222222222565</v>
          </cell>
          <cell r="O66">
            <v>1</v>
          </cell>
          <cell r="P66">
            <v>1</v>
          </cell>
        </row>
        <row r="67">
          <cell r="A67">
            <v>64</v>
          </cell>
          <cell r="B67" t="str">
            <v>Sievers</v>
          </cell>
          <cell r="C67" t="str">
            <v>Günter</v>
          </cell>
          <cell r="D67">
            <v>40</v>
          </cell>
          <cell r="E67">
            <v>14</v>
          </cell>
          <cell r="F67" t="str">
            <v>KK Nindorf Ü40</v>
          </cell>
          <cell r="G67">
            <v>5</v>
          </cell>
          <cell r="H67">
            <v>4</v>
          </cell>
          <cell r="I67">
            <v>0.627777777777778</v>
          </cell>
          <cell r="J67">
            <v>2</v>
          </cell>
          <cell r="K67">
            <v>0.0004629629629629629</v>
          </cell>
          <cell r="L67">
            <v>0.6341319444444444</v>
          </cell>
          <cell r="M67">
            <v>0.006354166666666439</v>
          </cell>
          <cell r="N67">
            <v>0.0068171296296294015</v>
          </cell>
          <cell r="O67">
            <v>1</v>
          </cell>
          <cell r="P67">
            <v>1</v>
          </cell>
        </row>
        <row r="68">
          <cell r="A68">
            <v>65</v>
          </cell>
          <cell r="B68" t="str">
            <v>Michaelis</v>
          </cell>
          <cell r="C68" t="str">
            <v>Thies</v>
          </cell>
          <cell r="D68">
            <v>17</v>
          </cell>
          <cell r="E68">
            <v>15</v>
          </cell>
          <cell r="F68" t="str">
            <v>KK Nindorf -Jugend-</v>
          </cell>
          <cell r="G68">
            <v>1</v>
          </cell>
          <cell r="H68">
            <v>1</v>
          </cell>
          <cell r="I68">
            <v>0.628472222222222</v>
          </cell>
          <cell r="J68">
            <v>2</v>
          </cell>
          <cell r="K68">
            <v>0.0004629629629629629</v>
          </cell>
          <cell r="L68">
            <v>0.6350694444444445</v>
          </cell>
          <cell r="M68">
            <v>0.006597222222222476</v>
          </cell>
          <cell r="N68">
            <v>0.007060185185185439</v>
          </cell>
          <cell r="O68">
            <v>1</v>
          </cell>
          <cell r="P68">
            <v>1</v>
          </cell>
        </row>
        <row r="69">
          <cell r="A69">
            <v>66</v>
          </cell>
          <cell r="B69" t="str">
            <v>Bichel</v>
          </cell>
          <cell r="C69" t="str">
            <v>Jessica</v>
          </cell>
          <cell r="D69">
            <v>26</v>
          </cell>
          <cell r="E69">
            <v>16</v>
          </cell>
          <cell r="F69" t="str">
            <v>Die flotten Lotten</v>
          </cell>
          <cell r="G69">
            <v>2</v>
          </cell>
          <cell r="H69">
            <v>2</v>
          </cell>
          <cell r="I69">
            <v>0.629166666666667</v>
          </cell>
          <cell r="J69">
            <v>5</v>
          </cell>
          <cell r="K69">
            <v>0.0011574074074074073</v>
          </cell>
          <cell r="L69">
            <v>0.6373842592592592</v>
          </cell>
          <cell r="M69">
            <v>0.008217592592592249</v>
          </cell>
          <cell r="N69">
            <v>0.009374999999999656</v>
          </cell>
          <cell r="O69">
            <v>4</v>
          </cell>
          <cell r="P69">
            <v>1</v>
          </cell>
        </row>
        <row r="70">
          <cell r="A70">
            <v>67</v>
          </cell>
          <cell r="B70" t="str">
            <v>Hoffmeister</v>
          </cell>
          <cell r="C70" t="str">
            <v>Sven</v>
          </cell>
          <cell r="D70">
            <v>39</v>
          </cell>
          <cell r="E70">
            <v>17</v>
          </cell>
          <cell r="F70" t="str">
            <v>No Runner</v>
          </cell>
          <cell r="G70">
            <v>4</v>
          </cell>
          <cell r="H70">
            <v>4</v>
          </cell>
          <cell r="I70">
            <v>0.629861111111111</v>
          </cell>
          <cell r="J70">
            <v>1</v>
          </cell>
          <cell r="K70">
            <v>0.00023148148148148146</v>
          </cell>
          <cell r="L70">
            <v>0.6385532407407407</v>
          </cell>
          <cell r="M70">
            <v>0.00869212962962973</v>
          </cell>
          <cell r="N70">
            <v>0.008923611111111212</v>
          </cell>
          <cell r="O70">
            <v>1</v>
          </cell>
          <cell r="P70">
            <v>0</v>
          </cell>
        </row>
        <row r="71">
          <cell r="A71">
            <v>68</v>
          </cell>
          <cell r="B71" t="str">
            <v>Wittorf</v>
          </cell>
          <cell r="C71" t="str">
            <v>Günter</v>
          </cell>
          <cell r="D71">
            <v>51</v>
          </cell>
          <cell r="E71">
            <v>18</v>
          </cell>
          <cell r="F71" t="str">
            <v>SSV Nienborstel Ü40</v>
          </cell>
          <cell r="G71">
            <v>5</v>
          </cell>
          <cell r="H71">
            <v>5</v>
          </cell>
          <cell r="I71">
            <v>0.630555555555555</v>
          </cell>
          <cell r="J71">
            <v>1</v>
          </cell>
          <cell r="K71">
            <v>0.00023148148148148146</v>
          </cell>
          <cell r="L71">
            <v>0.6380092592592593</v>
          </cell>
          <cell r="M71">
            <v>0.007453703703704351</v>
          </cell>
          <cell r="N71">
            <v>0.007685185185185833</v>
          </cell>
          <cell r="O71">
            <v>0</v>
          </cell>
          <cell r="P71">
            <v>1</v>
          </cell>
        </row>
        <row r="72">
          <cell r="A72">
            <v>69</v>
          </cell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0.63125</v>
          </cell>
          <cell r="J72">
            <v>0</v>
          </cell>
          <cell r="K72">
            <v>0</v>
          </cell>
          <cell r="M72">
            <v>-0.63125</v>
          </cell>
          <cell r="N72">
            <v>-0.63125</v>
          </cell>
        </row>
        <row r="73">
          <cell r="A73">
            <v>70</v>
          </cell>
          <cell r="B73" t="str">
            <v>Sachau</v>
          </cell>
          <cell r="C73" t="str">
            <v>Chris</v>
          </cell>
          <cell r="D73">
            <v>20</v>
          </cell>
          <cell r="E73">
            <v>20</v>
          </cell>
          <cell r="F73" t="str">
            <v>Stieper Rennfüchse</v>
          </cell>
          <cell r="G73">
            <v>4</v>
          </cell>
          <cell r="H73">
            <v>4</v>
          </cell>
          <cell r="I73">
            <v>0.631944444444444</v>
          </cell>
          <cell r="J73">
            <v>4</v>
          </cell>
          <cell r="K73">
            <v>0.0009259259259259259</v>
          </cell>
          <cell r="L73">
            <v>0.6392129629629629</v>
          </cell>
          <cell r="M73">
            <v>0.007268518518518952</v>
          </cell>
          <cell r="N73">
            <v>0.008194444444444877</v>
          </cell>
          <cell r="O73">
            <v>3</v>
          </cell>
          <cell r="P73">
            <v>1</v>
          </cell>
        </row>
        <row r="74">
          <cell r="A74">
            <v>71</v>
          </cell>
          <cell r="B74" t="str">
            <v>Thun</v>
          </cell>
          <cell r="C74" t="str">
            <v>Jens</v>
          </cell>
          <cell r="D74">
            <v>46</v>
          </cell>
          <cell r="E74">
            <v>21</v>
          </cell>
          <cell r="F74" t="str">
            <v>Rohwer + Bichel</v>
          </cell>
          <cell r="G74">
            <v>5</v>
          </cell>
          <cell r="H74">
            <v>5</v>
          </cell>
          <cell r="I74">
            <v>0.632638888888889</v>
          </cell>
          <cell r="J74">
            <v>1</v>
          </cell>
          <cell r="K74">
            <v>0.00023148148148148146</v>
          </cell>
          <cell r="L74">
            <v>0.6396643518518519</v>
          </cell>
          <cell r="M74">
            <v>0.007025462962962914</v>
          </cell>
          <cell r="N74">
            <v>0.007256944444444396</v>
          </cell>
          <cell r="O74">
            <v>1</v>
          </cell>
          <cell r="P74">
            <v>0</v>
          </cell>
        </row>
        <row r="75">
          <cell r="A75">
            <v>72</v>
          </cell>
          <cell r="B75" t="str">
            <v>Harbeck</v>
          </cell>
          <cell r="C75" t="str">
            <v>Thomas</v>
          </cell>
          <cell r="D75">
            <v>41</v>
          </cell>
          <cell r="E75">
            <v>23</v>
          </cell>
          <cell r="F75" t="str">
            <v>TUS Bargstedt "Alte Herren"</v>
          </cell>
          <cell r="G75">
            <v>5</v>
          </cell>
          <cell r="H75">
            <v>5</v>
          </cell>
          <cell r="I75">
            <v>0.633333333333333</v>
          </cell>
          <cell r="J75">
            <v>0</v>
          </cell>
          <cell r="K75">
            <v>0</v>
          </cell>
          <cell r="L75">
            <v>0.6407638888888889</v>
          </cell>
          <cell r="M75">
            <v>0.00743055555555594</v>
          </cell>
          <cell r="N75">
            <v>0.00743055555555594</v>
          </cell>
          <cell r="O75">
            <v>0</v>
          </cell>
          <cell r="P75">
            <v>0</v>
          </cell>
        </row>
        <row r="76">
          <cell r="A76">
            <v>73</v>
          </cell>
          <cell r="B76" t="str">
            <v>Staack</v>
          </cell>
          <cell r="C76" t="str">
            <v>Joachim</v>
          </cell>
          <cell r="D76">
            <v>18</v>
          </cell>
          <cell r="E76">
            <v>24</v>
          </cell>
          <cell r="F76" t="str">
            <v>FF Bargstedt</v>
          </cell>
          <cell r="G76">
            <v>4</v>
          </cell>
          <cell r="H76">
            <v>4</v>
          </cell>
          <cell r="I76">
            <v>0.634027777777778</v>
          </cell>
          <cell r="J76">
            <v>4</v>
          </cell>
          <cell r="K76">
            <v>0.0009259259259259259</v>
          </cell>
          <cell r="L76">
            <v>0.6415625</v>
          </cell>
          <cell r="M76">
            <v>0.007534722222222068</v>
          </cell>
          <cell r="N76">
            <v>0.008460648148147993</v>
          </cell>
          <cell r="O76">
            <v>3</v>
          </cell>
          <cell r="P76">
            <v>1</v>
          </cell>
        </row>
        <row r="77">
          <cell r="A77">
            <v>74</v>
          </cell>
          <cell r="B77" t="str">
            <v>Heß</v>
          </cell>
          <cell r="C77" t="str">
            <v>Wiebke</v>
          </cell>
          <cell r="D77">
            <v>15</v>
          </cell>
          <cell r="E77">
            <v>25</v>
          </cell>
          <cell r="F77" t="str">
            <v>Schoko Scharfschützen</v>
          </cell>
          <cell r="G77">
            <v>1</v>
          </cell>
          <cell r="H77">
            <v>6</v>
          </cell>
          <cell r="I77">
            <v>0.634722222222222</v>
          </cell>
          <cell r="J77">
            <v>1</v>
          </cell>
          <cell r="K77">
            <v>0.00023148148148148146</v>
          </cell>
          <cell r="L77">
            <v>0.642349537037037</v>
          </cell>
          <cell r="M77">
            <v>0.007627314814815045</v>
          </cell>
          <cell r="N77">
            <v>0.007858796296296527</v>
          </cell>
          <cell r="O77">
            <v>1</v>
          </cell>
          <cell r="P77">
            <v>0</v>
          </cell>
        </row>
        <row r="78">
          <cell r="A78">
            <v>75</v>
          </cell>
          <cell r="B78" t="str">
            <v>Arndt</v>
          </cell>
          <cell r="C78" t="str">
            <v>Holger</v>
          </cell>
          <cell r="D78">
            <v>45</v>
          </cell>
          <cell r="E78">
            <v>26</v>
          </cell>
          <cell r="F78" t="str">
            <v>Einzelstart</v>
          </cell>
          <cell r="G78">
            <v>4</v>
          </cell>
          <cell r="H78">
            <v>5</v>
          </cell>
          <cell r="I78">
            <v>0.635416666666667</v>
          </cell>
          <cell r="J78">
            <v>1</v>
          </cell>
          <cell r="K78">
            <v>0.00023148148148148146</v>
          </cell>
          <cell r="L78">
            <v>0.642361111111111</v>
          </cell>
          <cell r="M78">
            <v>0.006944444444444087</v>
          </cell>
          <cell r="N78">
            <v>0.0071759259259255685</v>
          </cell>
          <cell r="O78">
            <v>0</v>
          </cell>
          <cell r="P78">
            <v>1</v>
          </cell>
        </row>
        <row r="79">
          <cell r="A79">
            <v>76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>
            <v>0.636111111111111</v>
          </cell>
          <cell r="J79">
            <v>0</v>
          </cell>
          <cell r="K79">
            <v>0</v>
          </cell>
          <cell r="M79">
            <v>-0.636111111111111</v>
          </cell>
          <cell r="N79">
            <v>-0.636111111111111</v>
          </cell>
        </row>
        <row r="80">
          <cell r="A80">
            <v>77</v>
          </cell>
          <cell r="B80" t="str">
            <v>Hameister</v>
          </cell>
          <cell r="C80" t="str">
            <v>Katja</v>
          </cell>
          <cell r="D80">
            <v>24</v>
          </cell>
          <cell r="E80">
            <v>2</v>
          </cell>
          <cell r="F80" t="str">
            <v>Kleinvollstedter Mädels</v>
          </cell>
          <cell r="G80">
            <v>2</v>
          </cell>
          <cell r="H80">
            <v>2</v>
          </cell>
          <cell r="I80">
            <v>0.636805555555555</v>
          </cell>
          <cell r="J80">
            <v>1</v>
          </cell>
          <cell r="K80">
            <v>0.00023148148148148146</v>
          </cell>
          <cell r="L80">
            <v>0.6438888888888888</v>
          </cell>
          <cell r="M80">
            <v>0.0070833333333338855</v>
          </cell>
          <cell r="N80">
            <v>0.007314814814815367</v>
          </cell>
          <cell r="O80">
            <v>0</v>
          </cell>
          <cell r="P80">
            <v>1</v>
          </cell>
        </row>
        <row r="81">
          <cell r="A81">
            <v>78</v>
          </cell>
          <cell r="B81" t="str">
            <v>Petersen</v>
          </cell>
          <cell r="C81" t="str">
            <v>Annegret</v>
          </cell>
          <cell r="D81">
            <v>54</v>
          </cell>
          <cell r="E81">
            <v>3</v>
          </cell>
          <cell r="F81" t="str">
            <v>KK Bargstedt</v>
          </cell>
          <cell r="G81">
            <v>2</v>
          </cell>
          <cell r="H81">
            <v>3</v>
          </cell>
          <cell r="I81">
            <v>0.6375</v>
          </cell>
          <cell r="J81">
            <v>2</v>
          </cell>
          <cell r="K81">
            <v>0.0004629629629629629</v>
          </cell>
          <cell r="L81">
            <v>0.6459953703703704</v>
          </cell>
          <cell r="M81">
            <v>0.008495370370370403</v>
          </cell>
          <cell r="N81">
            <v>0.008958333333333367</v>
          </cell>
          <cell r="O81">
            <v>1</v>
          </cell>
          <cell r="P81">
            <v>1</v>
          </cell>
        </row>
        <row r="82">
          <cell r="A82">
            <v>79</v>
          </cell>
          <cell r="B82" t="str">
            <v>Seggering</v>
          </cell>
          <cell r="C82" t="str">
            <v>Andreas</v>
          </cell>
          <cell r="D82">
            <v>46</v>
          </cell>
          <cell r="E82">
            <v>4</v>
          </cell>
          <cell r="F82" t="str">
            <v>TUS Bargstedt "Laufen"</v>
          </cell>
          <cell r="G82">
            <v>5</v>
          </cell>
          <cell r="H82">
            <v>5</v>
          </cell>
          <cell r="I82">
            <v>0.638194444444444</v>
          </cell>
          <cell r="J82">
            <v>2</v>
          </cell>
          <cell r="K82">
            <v>0.0004629629629629629</v>
          </cell>
          <cell r="L82">
            <v>0.6447800925925926</v>
          </cell>
          <cell r="M82">
            <v>0.0065856481481486595</v>
          </cell>
          <cell r="N82">
            <v>0.007048611111111622</v>
          </cell>
          <cell r="O82">
            <v>0</v>
          </cell>
          <cell r="P82">
            <v>2</v>
          </cell>
        </row>
        <row r="83">
          <cell r="A83">
            <v>80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>
            <v>0.638888888888889</v>
          </cell>
          <cell r="J83">
            <v>0</v>
          </cell>
          <cell r="K83">
            <v>0</v>
          </cell>
          <cell r="M83">
            <v>-0.638888888888889</v>
          </cell>
          <cell r="N83">
            <v>-0.638888888888889</v>
          </cell>
        </row>
        <row r="84">
          <cell r="A84">
            <v>81</v>
          </cell>
          <cell r="B84" t="str">
            <v>Lonergan</v>
          </cell>
          <cell r="C84" t="str">
            <v>John</v>
          </cell>
          <cell r="D84">
            <v>44</v>
          </cell>
          <cell r="E84">
            <v>20</v>
          </cell>
          <cell r="F84" t="str">
            <v>Stieper Rennfüchse</v>
          </cell>
          <cell r="G84">
            <v>4</v>
          </cell>
          <cell r="H84">
            <v>5</v>
          </cell>
          <cell r="I84">
            <v>0.639583333333333</v>
          </cell>
          <cell r="J84">
            <v>4</v>
          </cell>
          <cell r="K84">
            <v>0.0009259259259259259</v>
          </cell>
          <cell r="L84">
            <v>0.6485416666666667</v>
          </cell>
          <cell r="M84">
            <v>0.008958333333333734</v>
          </cell>
          <cell r="N84">
            <v>0.00988425925925966</v>
          </cell>
          <cell r="O84">
            <v>2</v>
          </cell>
          <cell r="P84">
            <v>2</v>
          </cell>
        </row>
        <row r="85">
          <cell r="A85">
            <v>82</v>
          </cell>
          <cell r="B85" t="str">
            <v>Rohwer</v>
          </cell>
          <cell r="C85" t="str">
            <v>Ole</v>
          </cell>
          <cell r="D85">
            <v>28</v>
          </cell>
          <cell r="E85">
            <v>5</v>
          </cell>
          <cell r="F85" t="str">
            <v>FF Brammer</v>
          </cell>
          <cell r="G85">
            <v>5</v>
          </cell>
          <cell r="H85">
            <v>4</v>
          </cell>
          <cell r="I85">
            <v>0.640277777777778</v>
          </cell>
          <cell r="J85">
            <v>2</v>
          </cell>
          <cell r="K85">
            <v>0.0004629629629629629</v>
          </cell>
          <cell r="L85">
            <v>0.6471759259259259</v>
          </cell>
          <cell r="M85">
            <v>0.006898148148147931</v>
          </cell>
          <cell r="N85">
            <v>0.007361111111110894</v>
          </cell>
          <cell r="O85">
            <v>1</v>
          </cell>
          <cell r="P85">
            <v>1</v>
          </cell>
        </row>
        <row r="86">
          <cell r="A86">
            <v>83</v>
          </cell>
          <cell r="B86" t="str">
            <v>Bestmann</v>
          </cell>
          <cell r="C86" t="str">
            <v>Thorsten</v>
          </cell>
          <cell r="D86">
            <v>40</v>
          </cell>
          <cell r="E86">
            <v>6</v>
          </cell>
          <cell r="F86" t="str">
            <v>Kartenclub "Meine Jungs"</v>
          </cell>
          <cell r="G86">
            <v>4</v>
          </cell>
          <cell r="H86">
            <v>4</v>
          </cell>
          <cell r="I86">
            <v>0.640972222222222</v>
          </cell>
          <cell r="J86">
            <v>1</v>
          </cell>
          <cell r="K86">
            <v>0.00023148148148148146</v>
          </cell>
          <cell r="L86">
            <v>0.6470717592592593</v>
          </cell>
          <cell r="M86">
            <v>0.00609953703703725</v>
          </cell>
          <cell r="N86">
            <v>0.006331018518518732</v>
          </cell>
          <cell r="O86">
            <v>1</v>
          </cell>
          <cell r="P86">
            <v>0</v>
          </cell>
        </row>
        <row r="87">
          <cell r="A87">
            <v>84</v>
          </cell>
          <cell r="B87" t="str">
            <v>Urban</v>
          </cell>
          <cell r="C87" t="str">
            <v>Tobias</v>
          </cell>
          <cell r="D87">
            <v>12</v>
          </cell>
          <cell r="E87">
            <v>7</v>
          </cell>
          <cell r="F87" t="str">
            <v>HSG 91 Nortorf Team 1</v>
          </cell>
          <cell r="G87">
            <v>1</v>
          </cell>
          <cell r="H87">
            <v>1</v>
          </cell>
          <cell r="I87">
            <v>0.641666666666666</v>
          </cell>
          <cell r="J87">
            <v>8</v>
          </cell>
          <cell r="K87">
            <v>0.0018518518518518517</v>
          </cell>
          <cell r="L87">
            <v>0.6503587962962963</v>
          </cell>
          <cell r="M87">
            <v>0.008692129629630285</v>
          </cell>
          <cell r="N87">
            <v>0.010543981481482136</v>
          </cell>
          <cell r="O87">
            <v>4</v>
          </cell>
          <cell r="P87">
            <v>4</v>
          </cell>
        </row>
        <row r="88">
          <cell r="A88">
            <v>85</v>
          </cell>
          <cell r="B88" t="str">
            <v>Siebken</v>
          </cell>
          <cell r="C88" t="str">
            <v>Marco</v>
          </cell>
          <cell r="D88">
            <v>12</v>
          </cell>
          <cell r="E88">
            <v>8</v>
          </cell>
          <cell r="F88" t="str">
            <v>HSG 91 Nortorf Team 2</v>
          </cell>
          <cell r="G88">
            <v>1</v>
          </cell>
          <cell r="H88">
            <v>1</v>
          </cell>
          <cell r="I88">
            <v>0.642361111111111</v>
          </cell>
          <cell r="J88">
            <v>5</v>
          </cell>
          <cell r="K88">
            <v>0.0011574074074074073</v>
          </cell>
          <cell r="L88">
            <v>0.6492824074074074</v>
          </cell>
          <cell r="M88">
            <v>0.006921296296296342</v>
          </cell>
          <cell r="N88">
            <v>0.00807870370370375</v>
          </cell>
          <cell r="O88">
            <v>1</v>
          </cell>
          <cell r="P88">
            <v>4</v>
          </cell>
        </row>
        <row r="89">
          <cell r="A89">
            <v>86</v>
          </cell>
          <cell r="B89" t="str">
            <v>Kruse</v>
          </cell>
          <cell r="C89" t="str">
            <v>Nils</v>
          </cell>
          <cell r="D89">
            <v>22</v>
          </cell>
          <cell r="E89">
            <v>9</v>
          </cell>
          <cell r="F89" t="str">
            <v>Thun Bande</v>
          </cell>
          <cell r="G89">
            <v>4</v>
          </cell>
          <cell r="H89">
            <v>4</v>
          </cell>
          <cell r="I89">
            <v>0.643055555555555</v>
          </cell>
          <cell r="J89">
            <v>3</v>
          </cell>
          <cell r="K89">
            <v>0.0006944444444444444</v>
          </cell>
          <cell r="L89">
            <v>0.6511458333333333</v>
          </cell>
          <cell r="M89">
            <v>0.008090277777778265</v>
          </cell>
          <cell r="N89">
            <v>0.008784722222222709</v>
          </cell>
          <cell r="O89">
            <v>1</v>
          </cell>
          <cell r="P89">
            <v>2</v>
          </cell>
        </row>
        <row r="90">
          <cell r="A90">
            <v>87</v>
          </cell>
          <cell r="B90" t="str">
            <v>Siziliano</v>
          </cell>
          <cell r="C90" t="str">
            <v>Pietro</v>
          </cell>
          <cell r="D90">
            <v>24</v>
          </cell>
          <cell r="E90">
            <v>10</v>
          </cell>
          <cell r="F90" t="str">
            <v>Baugeschäft Bernd Krey</v>
          </cell>
          <cell r="G90">
            <v>4</v>
          </cell>
          <cell r="H90">
            <v>4</v>
          </cell>
          <cell r="I90">
            <v>0.64375</v>
          </cell>
          <cell r="J90">
            <v>8</v>
          </cell>
          <cell r="K90">
            <v>0.0018518518518518517</v>
          </cell>
          <cell r="L90">
            <v>0.65</v>
          </cell>
          <cell r="M90">
            <v>0.006249999999999978</v>
          </cell>
          <cell r="N90">
            <v>0.008101851851851829</v>
          </cell>
          <cell r="O90">
            <v>4</v>
          </cell>
          <cell r="P90">
            <v>4</v>
          </cell>
        </row>
        <row r="91">
          <cell r="A91">
            <v>88</v>
          </cell>
          <cell r="B91" t="str">
            <v>Dohse</v>
          </cell>
          <cell r="C91" t="str">
            <v>Thomas</v>
          </cell>
          <cell r="D91">
            <v>34</v>
          </cell>
          <cell r="E91">
            <v>12</v>
          </cell>
          <cell r="F91" t="str">
            <v>Die Jungs vom Dorf</v>
          </cell>
          <cell r="G91">
            <v>4</v>
          </cell>
          <cell r="H91">
            <v>4</v>
          </cell>
          <cell r="I91">
            <v>0.644444444444444</v>
          </cell>
          <cell r="J91">
            <v>1</v>
          </cell>
          <cell r="K91">
            <v>0.00023148148148148146</v>
          </cell>
          <cell r="L91">
            <v>0.6500578703703704</v>
          </cell>
          <cell r="M91">
            <v>0.005613425925926396</v>
          </cell>
          <cell r="N91">
            <v>0.005844907407407878</v>
          </cell>
          <cell r="O91">
            <v>0</v>
          </cell>
          <cell r="P91">
            <v>1</v>
          </cell>
        </row>
        <row r="92">
          <cell r="A92">
            <v>89</v>
          </cell>
          <cell r="B92" t="str">
            <v>Ohrt</v>
          </cell>
          <cell r="C92" t="str">
            <v>Dirk</v>
          </cell>
          <cell r="D92">
            <v>37</v>
          </cell>
          <cell r="E92">
            <v>13</v>
          </cell>
          <cell r="F92" t="str">
            <v>KK Nindorf U40</v>
          </cell>
          <cell r="G92">
            <v>4</v>
          </cell>
          <cell r="H92">
            <v>4</v>
          </cell>
          <cell r="I92">
            <v>0.645138888888889</v>
          </cell>
          <cell r="J92">
            <v>1</v>
          </cell>
          <cell r="K92">
            <v>0.00023148148148148146</v>
          </cell>
          <cell r="L92">
            <v>0.6512962962962963</v>
          </cell>
          <cell r="M92">
            <v>0.006157407407407223</v>
          </cell>
          <cell r="N92">
            <v>0.0063888888888887045</v>
          </cell>
          <cell r="O92">
            <v>1</v>
          </cell>
          <cell r="P92">
            <v>0</v>
          </cell>
        </row>
        <row r="93">
          <cell r="A93">
            <v>90</v>
          </cell>
          <cell r="B93" t="str">
            <v>Gruel</v>
          </cell>
          <cell r="C93" t="str">
            <v>Joachim</v>
          </cell>
          <cell r="D93">
            <v>51</v>
          </cell>
          <cell r="E93">
            <v>14</v>
          </cell>
          <cell r="F93" t="str">
            <v>KK Nindorf Ü40</v>
          </cell>
          <cell r="G93">
            <v>5</v>
          </cell>
          <cell r="H93">
            <v>5</v>
          </cell>
          <cell r="I93">
            <v>0.645833333333333</v>
          </cell>
          <cell r="J93">
            <v>3</v>
          </cell>
          <cell r="K93">
            <v>0.0006944444444444444</v>
          </cell>
          <cell r="L93">
            <v>0.6528587962962963</v>
          </cell>
          <cell r="M93">
            <v>0.007025462962963247</v>
          </cell>
          <cell r="N93">
            <v>0.007719907407407692</v>
          </cell>
          <cell r="O93">
            <v>2</v>
          </cell>
          <cell r="P93">
            <v>1</v>
          </cell>
        </row>
        <row r="94">
          <cell r="A94">
            <v>91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>
            <v>0.646527777777778</v>
          </cell>
          <cell r="J94">
            <v>0</v>
          </cell>
          <cell r="K94">
            <v>0</v>
          </cell>
          <cell r="M94">
            <v>-0.646527777777778</v>
          </cell>
          <cell r="N94">
            <v>-0.646527777777778</v>
          </cell>
        </row>
        <row r="95">
          <cell r="A95">
            <v>92</v>
          </cell>
          <cell r="B95" t="str">
            <v>Knopf</v>
          </cell>
          <cell r="C95" t="str">
            <v>Sandra</v>
          </cell>
          <cell r="D95">
            <v>32</v>
          </cell>
          <cell r="E95">
            <v>16</v>
          </cell>
          <cell r="F95" t="str">
            <v>Die flotten Lotten</v>
          </cell>
          <cell r="G95">
            <v>2</v>
          </cell>
          <cell r="H95">
            <v>2</v>
          </cell>
          <cell r="I95">
            <v>0.647222222222222</v>
          </cell>
          <cell r="J95">
            <v>5</v>
          </cell>
          <cell r="K95">
            <v>0.0011574074074074073</v>
          </cell>
          <cell r="L95">
            <v>0.6566087962962963</v>
          </cell>
          <cell r="M95">
            <v>0.009386574074074283</v>
          </cell>
          <cell r="N95">
            <v>0.01054398148148169</v>
          </cell>
          <cell r="O95">
            <v>1</v>
          </cell>
          <cell r="P95">
            <v>4</v>
          </cell>
        </row>
        <row r="96">
          <cell r="A96">
            <v>93</v>
          </cell>
          <cell r="B96" t="str">
            <v>Butenschön</v>
          </cell>
          <cell r="C96" t="str">
            <v>Carsten</v>
          </cell>
          <cell r="D96">
            <v>34</v>
          </cell>
          <cell r="E96">
            <v>17</v>
          </cell>
          <cell r="F96" t="str">
            <v>No Runner</v>
          </cell>
          <cell r="G96">
            <v>4</v>
          </cell>
          <cell r="H96">
            <v>4</v>
          </cell>
          <cell r="I96">
            <v>0.647916666666666</v>
          </cell>
          <cell r="J96">
            <v>0</v>
          </cell>
          <cell r="K96">
            <v>0</v>
          </cell>
          <cell r="L96">
            <v>0.6553240740740741</v>
          </cell>
          <cell r="M96">
            <v>0.007407407407408084</v>
          </cell>
          <cell r="N96">
            <v>0.007407407407408084</v>
          </cell>
          <cell r="O96">
            <v>0</v>
          </cell>
          <cell r="P96">
            <v>0</v>
          </cell>
        </row>
        <row r="97">
          <cell r="A97">
            <v>94</v>
          </cell>
          <cell r="B97" t="str">
            <v>Weilkiens</v>
          </cell>
          <cell r="C97" t="str">
            <v>Rolf</v>
          </cell>
          <cell r="D97">
            <v>56</v>
          </cell>
          <cell r="E97">
            <v>18</v>
          </cell>
          <cell r="F97" t="str">
            <v>SSV Nienborstel Ü40</v>
          </cell>
          <cell r="G97">
            <v>5</v>
          </cell>
          <cell r="H97">
            <v>5</v>
          </cell>
          <cell r="I97">
            <v>0.648611111111111</v>
          </cell>
          <cell r="J97">
            <v>1</v>
          </cell>
          <cell r="K97">
            <v>0.00023148148148148146</v>
          </cell>
          <cell r="L97">
            <v>0.655</v>
          </cell>
          <cell r="M97">
            <v>0.006388888888888999</v>
          </cell>
          <cell r="N97">
            <v>0.006620370370370481</v>
          </cell>
          <cell r="O97">
            <v>1</v>
          </cell>
          <cell r="P97">
            <v>0</v>
          </cell>
        </row>
        <row r="98">
          <cell r="A98">
            <v>95</v>
          </cell>
          <cell r="B98" t="str">
            <v>Trede</v>
          </cell>
          <cell r="C98" t="str">
            <v>Birgitt</v>
          </cell>
          <cell r="D98">
            <v>44</v>
          </cell>
          <cell r="E98">
            <v>19</v>
          </cell>
          <cell r="F98" t="str">
            <v>SSV Nienborstel Damen</v>
          </cell>
          <cell r="G98">
            <v>0</v>
          </cell>
          <cell r="H98">
            <v>3</v>
          </cell>
          <cell r="I98">
            <v>0.649305555555555</v>
          </cell>
          <cell r="J98">
            <v>3</v>
          </cell>
          <cell r="K98">
            <v>0.0006944444444444444</v>
          </cell>
          <cell r="L98">
            <v>0.6577314814814815</v>
          </cell>
          <cell r="M98">
            <v>0.008425925925926503</v>
          </cell>
          <cell r="N98">
            <v>0.009120370370370947</v>
          </cell>
          <cell r="O98">
            <v>2</v>
          </cell>
          <cell r="P98">
            <v>1</v>
          </cell>
        </row>
        <row r="99">
          <cell r="A99">
            <v>96</v>
          </cell>
          <cell r="B99" t="str">
            <v>Harder</v>
          </cell>
          <cell r="C99" t="str">
            <v>Marco</v>
          </cell>
          <cell r="D99">
            <v>27</v>
          </cell>
          <cell r="E99">
            <v>20</v>
          </cell>
          <cell r="F99" t="str">
            <v>Stieper Rennfüchse</v>
          </cell>
          <cell r="G99">
            <v>4</v>
          </cell>
          <cell r="H99">
            <v>4</v>
          </cell>
          <cell r="I99">
            <v>0.65</v>
          </cell>
          <cell r="J99">
            <v>2</v>
          </cell>
          <cell r="K99">
            <v>0.0004629629629629629</v>
          </cell>
          <cell r="L99">
            <v>0.657986111111111</v>
          </cell>
          <cell r="M99">
            <v>0.007986111111111027</v>
          </cell>
          <cell r="N99">
            <v>0.00844907407407399</v>
          </cell>
          <cell r="O99">
            <v>1</v>
          </cell>
          <cell r="P99">
            <v>1</v>
          </cell>
        </row>
        <row r="100">
          <cell r="A100">
            <v>97</v>
          </cell>
          <cell r="B100" t="str">
            <v>Hansen</v>
          </cell>
          <cell r="C100" t="str">
            <v>Nils</v>
          </cell>
          <cell r="D100">
            <v>25</v>
          </cell>
          <cell r="E100">
            <v>10</v>
          </cell>
          <cell r="F100" t="str">
            <v>Baugeschäft Bernd Krey</v>
          </cell>
          <cell r="G100">
            <v>4</v>
          </cell>
          <cell r="H100">
            <v>4</v>
          </cell>
          <cell r="I100">
            <v>0.650694444444444</v>
          </cell>
          <cell r="J100">
            <v>5</v>
          </cell>
          <cell r="K100">
            <v>0.0011574074074074073</v>
          </cell>
          <cell r="L100">
            <v>0.6566782407407408</v>
          </cell>
          <cell r="M100">
            <v>0.005983796296296751</v>
          </cell>
          <cell r="N100">
            <v>0.007141203703704158</v>
          </cell>
          <cell r="O100">
            <v>1</v>
          </cell>
          <cell r="P100">
            <v>4</v>
          </cell>
        </row>
        <row r="101">
          <cell r="A101">
            <v>98</v>
          </cell>
          <cell r="B101" t="str">
            <v>Rohwer</v>
          </cell>
          <cell r="C101" t="str">
            <v>Henning</v>
          </cell>
          <cell r="D101">
            <v>42</v>
          </cell>
          <cell r="E101">
            <v>21</v>
          </cell>
          <cell r="F101" t="str">
            <v>Rohwer + Bichel</v>
          </cell>
          <cell r="G101">
            <v>5</v>
          </cell>
          <cell r="H101">
            <v>5</v>
          </cell>
          <cell r="I101">
            <v>0.651388888888889</v>
          </cell>
          <cell r="J101">
            <v>2</v>
          </cell>
          <cell r="K101">
            <v>0.0004629629629629629</v>
          </cell>
          <cell r="L101">
            <v>0.6575925925925926</v>
          </cell>
          <cell r="M101">
            <v>0.0062037037037036</v>
          </cell>
          <cell r="N101">
            <v>0.006666666666666563</v>
          </cell>
          <cell r="O101">
            <v>2</v>
          </cell>
          <cell r="P101">
            <v>0</v>
          </cell>
        </row>
        <row r="102">
          <cell r="A102">
            <v>99</v>
          </cell>
          <cell r="B102" t="str">
            <v>Krey</v>
          </cell>
          <cell r="C102" t="str">
            <v>Joachim</v>
          </cell>
          <cell r="D102">
            <v>45</v>
          </cell>
          <cell r="E102">
            <v>5</v>
          </cell>
          <cell r="F102" t="str">
            <v>FF Brammer</v>
          </cell>
          <cell r="G102">
            <v>5</v>
          </cell>
          <cell r="H102">
            <v>5</v>
          </cell>
          <cell r="I102">
            <v>0.652083333333333</v>
          </cell>
          <cell r="J102">
            <v>6</v>
          </cell>
          <cell r="K102">
            <v>0.0013888888888888887</v>
          </cell>
          <cell r="L102">
            <v>0.6582870370370371</v>
          </cell>
          <cell r="M102">
            <v>0.006203703703704044</v>
          </cell>
          <cell r="N102">
            <v>0.0075925925925929335</v>
          </cell>
          <cell r="O102">
            <v>3</v>
          </cell>
          <cell r="P102">
            <v>3</v>
          </cell>
        </row>
        <row r="103">
          <cell r="A103">
            <v>100</v>
          </cell>
          <cell r="B103" t="str">
            <v>Osterloh</v>
          </cell>
          <cell r="C103" t="str">
            <v>Gerhard</v>
          </cell>
          <cell r="D103">
            <v>35</v>
          </cell>
          <cell r="E103">
            <v>11</v>
          </cell>
          <cell r="F103" t="str">
            <v>Einzelstart</v>
          </cell>
          <cell r="G103">
            <v>0</v>
          </cell>
          <cell r="H103">
            <v>4</v>
          </cell>
          <cell r="I103">
            <v>0.652777777777778</v>
          </cell>
          <cell r="J103">
            <v>0</v>
          </cell>
          <cell r="K103">
            <v>0</v>
          </cell>
          <cell r="L103">
            <v>0.658449074074074</v>
          </cell>
          <cell r="M103">
            <v>0.005671296296296036</v>
          </cell>
          <cell r="N103">
            <v>0.005671296296296036</v>
          </cell>
          <cell r="O103">
            <v>0</v>
          </cell>
          <cell r="P103">
            <v>0</v>
          </cell>
        </row>
        <row r="104">
          <cell r="A104">
            <v>101</v>
          </cell>
          <cell r="B104" t="str">
            <v>Carstens</v>
          </cell>
          <cell r="C104" t="str">
            <v>Katrina</v>
          </cell>
          <cell r="D104">
            <v>15</v>
          </cell>
          <cell r="E104">
            <v>25</v>
          </cell>
          <cell r="F104" t="str">
            <v>Schoko Scharfschützen</v>
          </cell>
          <cell r="G104">
            <v>1</v>
          </cell>
          <cell r="H104">
            <v>6</v>
          </cell>
          <cell r="I104">
            <v>0.653472222222222</v>
          </cell>
          <cell r="J104">
            <v>0</v>
          </cell>
          <cell r="K104">
            <v>0</v>
          </cell>
          <cell r="L104">
            <v>0.6607523148148148</v>
          </cell>
          <cell r="M104">
            <v>0.007280092592592768</v>
          </cell>
          <cell r="N104">
            <v>0.007280092592592768</v>
          </cell>
          <cell r="O104">
            <v>0</v>
          </cell>
          <cell r="P104">
            <v>0</v>
          </cell>
        </row>
        <row r="105">
          <cell r="A105">
            <v>102</v>
          </cell>
          <cell r="B105" t="str">
            <v>Arndt</v>
          </cell>
          <cell r="C105" t="str">
            <v>Teemu</v>
          </cell>
          <cell r="D105">
            <v>14</v>
          </cell>
          <cell r="E105">
            <v>26</v>
          </cell>
          <cell r="F105" t="str">
            <v>Einzelstart</v>
          </cell>
          <cell r="G105">
            <v>4</v>
          </cell>
          <cell r="H105">
            <v>1</v>
          </cell>
          <cell r="I105">
            <v>0.654166666666666</v>
          </cell>
          <cell r="J105">
            <v>3</v>
          </cell>
          <cell r="K105">
            <v>0.0006944444444444444</v>
          </cell>
          <cell r="L105">
            <v>0.6607407407407407</v>
          </cell>
          <cell r="M105">
            <v>0.006574074074074732</v>
          </cell>
          <cell r="N105">
            <v>0.007268518518519176</v>
          </cell>
          <cell r="O105">
            <v>2</v>
          </cell>
          <cell r="P105">
            <v>1</v>
          </cell>
        </row>
        <row r="106">
          <cell r="A106">
            <v>103</v>
          </cell>
          <cell r="B106" t="str">
            <v>Beth</v>
          </cell>
          <cell r="C106" t="str">
            <v>Malte</v>
          </cell>
          <cell r="D106">
            <v>17</v>
          </cell>
          <cell r="E106">
            <v>20</v>
          </cell>
          <cell r="F106" t="str">
            <v>Stieper Rennfüchse</v>
          </cell>
          <cell r="G106">
            <v>4</v>
          </cell>
          <cell r="H106">
            <v>1</v>
          </cell>
          <cell r="I106">
            <v>0.654861111111111</v>
          </cell>
          <cell r="J106">
            <v>8</v>
          </cell>
          <cell r="K106">
            <v>0.0018518518518518517</v>
          </cell>
          <cell r="L106">
            <v>0.6630902777777777</v>
          </cell>
          <cell r="M106">
            <v>0.008229166666666732</v>
          </cell>
          <cell r="N106">
            <v>0.010081018518518583</v>
          </cell>
          <cell r="O106">
            <v>5</v>
          </cell>
          <cell r="P106">
            <v>3</v>
          </cell>
        </row>
        <row r="107">
          <cell r="A107">
            <v>104</v>
          </cell>
          <cell r="B107" t="str">
            <v>Mölle </v>
          </cell>
          <cell r="C107" t="str">
            <v>Maik</v>
          </cell>
          <cell r="D107">
            <v>38</v>
          </cell>
          <cell r="E107">
            <v>23</v>
          </cell>
          <cell r="F107" t="str">
            <v>TUS Bargstedt "Alte Herren"</v>
          </cell>
          <cell r="G107">
            <v>5</v>
          </cell>
          <cell r="H107">
            <v>4</v>
          </cell>
          <cell r="I107">
            <v>0.655555555555555</v>
          </cell>
          <cell r="J107">
            <v>0</v>
          </cell>
          <cell r="K107">
            <v>0</v>
          </cell>
          <cell r="L107">
            <v>0.6622685185185185</v>
          </cell>
          <cell r="M107">
            <v>0.006712962962963531</v>
          </cell>
          <cell r="N107">
            <v>0.006712962962963531</v>
          </cell>
          <cell r="O107">
            <v>0</v>
          </cell>
          <cell r="P107">
            <v>0</v>
          </cell>
        </row>
        <row r="108">
          <cell r="A108">
            <v>105</v>
          </cell>
          <cell r="B108" t="str">
            <v>Krohn</v>
          </cell>
          <cell r="C108" t="str">
            <v>Nina</v>
          </cell>
          <cell r="D108">
            <v>27</v>
          </cell>
          <cell r="E108">
            <v>1</v>
          </cell>
          <cell r="F108" t="str">
            <v>Die vier ????</v>
          </cell>
          <cell r="G108">
            <v>0</v>
          </cell>
          <cell r="H108">
            <v>2</v>
          </cell>
          <cell r="I108">
            <v>0.656250000000001</v>
          </cell>
          <cell r="J108">
            <v>5</v>
          </cell>
          <cell r="K108">
            <v>0.0011574074074074073</v>
          </cell>
          <cell r="L108">
            <v>0.6634722222222222</v>
          </cell>
          <cell r="M108">
            <v>0.007222222222221242</v>
          </cell>
          <cell r="N108">
            <v>0.008379629629628649</v>
          </cell>
          <cell r="O108">
            <v>2</v>
          </cell>
          <cell r="P108">
            <v>3</v>
          </cell>
        </row>
        <row r="109">
          <cell r="A109">
            <v>106</v>
          </cell>
          <cell r="B109" t="str">
            <v>Schrum</v>
          </cell>
          <cell r="C109" t="str">
            <v>Kai-Christian</v>
          </cell>
          <cell r="D109">
            <v>15</v>
          </cell>
          <cell r="E109">
            <v>12</v>
          </cell>
          <cell r="F109" t="str">
            <v>Die Jungs vom Dorf</v>
          </cell>
          <cell r="G109">
            <v>4</v>
          </cell>
          <cell r="H109">
            <v>1</v>
          </cell>
          <cell r="I109">
            <v>0.656944444444446</v>
          </cell>
          <cell r="J109">
            <v>1</v>
          </cell>
          <cell r="K109">
            <v>0.00023148148148148146</v>
          </cell>
          <cell r="L109">
            <v>0.6631134259259259</v>
          </cell>
          <cell r="M109">
            <v>0.006168981481479929</v>
          </cell>
          <cell r="N109">
            <v>0.006400462962961411</v>
          </cell>
          <cell r="O109">
            <v>1</v>
          </cell>
          <cell r="P109">
            <v>0</v>
          </cell>
        </row>
        <row r="110">
          <cell r="A110">
            <v>107</v>
          </cell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>
            <v>0.657638888888891</v>
          </cell>
          <cell r="J110">
            <v>0</v>
          </cell>
          <cell r="K110">
            <v>0</v>
          </cell>
          <cell r="M110">
            <v>-0.657638888888891</v>
          </cell>
          <cell r="N110">
            <v>-0.657638888888891</v>
          </cell>
        </row>
        <row r="111">
          <cell r="A111">
            <v>108</v>
          </cell>
          <cell r="B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>
            <v>0.658333333333336</v>
          </cell>
          <cell r="J111">
            <v>0</v>
          </cell>
          <cell r="K111">
            <v>0</v>
          </cell>
          <cell r="M111">
            <v>-0.658333333333336</v>
          </cell>
          <cell r="N111">
            <v>-0.658333333333336</v>
          </cell>
        </row>
        <row r="112">
          <cell r="A112">
            <v>109</v>
          </cell>
          <cell r="B112" t="e">
            <v>#N/A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>
            <v>0.659027777777781</v>
          </cell>
          <cell r="J112">
            <v>0</v>
          </cell>
          <cell r="K112">
            <v>0</v>
          </cell>
          <cell r="M112">
            <v>-0.659027777777781</v>
          </cell>
          <cell r="N112">
            <v>-0.659027777777781</v>
          </cell>
        </row>
        <row r="113">
          <cell r="A113">
            <v>110</v>
          </cell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>
            <v>0.6597222222222222</v>
          </cell>
          <cell r="J113">
            <v>0</v>
          </cell>
          <cell r="K113">
            <v>0</v>
          </cell>
          <cell r="M113">
            <v>-0.6597222222222222</v>
          </cell>
          <cell r="N113">
            <v>-0.6597222222222222</v>
          </cell>
        </row>
        <row r="114">
          <cell r="A114">
            <v>111</v>
          </cell>
          <cell r="B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>
            <v>0.6604166666666667</v>
          </cell>
          <cell r="J114">
            <v>0</v>
          </cell>
          <cell r="K114">
            <v>0</v>
          </cell>
          <cell r="M114">
            <v>-0.6604166666666667</v>
          </cell>
          <cell r="N114">
            <v>-0.6604166666666667</v>
          </cell>
        </row>
        <row r="115">
          <cell r="A115">
            <v>112</v>
          </cell>
          <cell r="B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>
            <v>0.6611111111111111</v>
          </cell>
          <cell r="J115">
            <v>0</v>
          </cell>
          <cell r="K115">
            <v>0</v>
          </cell>
          <cell r="M115">
            <v>-0.6611111111111111</v>
          </cell>
          <cell r="N115">
            <v>-0.6611111111111111</v>
          </cell>
        </row>
        <row r="116">
          <cell r="A116">
            <v>113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>
            <v>0.6618055555555555</v>
          </cell>
          <cell r="J116">
            <v>0</v>
          </cell>
          <cell r="K116">
            <v>0</v>
          </cell>
          <cell r="M116">
            <v>-0.6618055555555555</v>
          </cell>
          <cell r="N116">
            <v>-0.6618055555555555</v>
          </cell>
        </row>
        <row r="117">
          <cell r="A117">
            <v>114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>
            <v>0.6625</v>
          </cell>
          <cell r="J117">
            <v>0</v>
          </cell>
          <cell r="K117">
            <v>0</v>
          </cell>
          <cell r="M117">
            <v>-0.6625</v>
          </cell>
          <cell r="N117">
            <v>-0.6625</v>
          </cell>
        </row>
        <row r="118">
          <cell r="A118">
            <v>115</v>
          </cell>
          <cell r="B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>
            <v>0.6631944444444444</v>
          </cell>
          <cell r="J118">
            <v>0</v>
          </cell>
          <cell r="K118">
            <v>0</v>
          </cell>
          <cell r="M118">
            <v>-0.6631944444444444</v>
          </cell>
          <cell r="N118">
            <v>-0.6631944444444444</v>
          </cell>
        </row>
        <row r="119">
          <cell r="A119">
            <v>116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>
            <v>0.6638888888888889</v>
          </cell>
          <cell r="J119">
            <v>0</v>
          </cell>
          <cell r="K119">
            <v>0</v>
          </cell>
          <cell r="M119">
            <v>-0.6638888888888889</v>
          </cell>
          <cell r="N119">
            <v>-0.6638888888888889</v>
          </cell>
        </row>
        <row r="120">
          <cell r="A120">
            <v>117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>
            <v>0.6645833333333333</v>
          </cell>
          <cell r="J120">
            <v>0</v>
          </cell>
          <cell r="K120">
            <v>0</v>
          </cell>
          <cell r="M120">
            <v>-0.6645833333333333</v>
          </cell>
          <cell r="N120">
            <v>-0.6645833333333333</v>
          </cell>
        </row>
        <row r="121">
          <cell r="A121">
            <v>118</v>
          </cell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>
            <v>0.6652777777777777</v>
          </cell>
          <cell r="J121">
            <v>0</v>
          </cell>
          <cell r="K121">
            <v>0</v>
          </cell>
          <cell r="M121">
            <v>-0.6652777777777777</v>
          </cell>
          <cell r="N121">
            <v>-0.6652777777777777</v>
          </cell>
        </row>
        <row r="122">
          <cell r="A122">
            <v>119</v>
          </cell>
          <cell r="B122" t="e">
            <v>#N/A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>
            <v>0.6659722222222222</v>
          </cell>
          <cell r="J122">
            <v>0</v>
          </cell>
          <cell r="K122">
            <v>0</v>
          </cell>
          <cell r="M122">
            <v>-0.6659722222222222</v>
          </cell>
          <cell r="N122">
            <v>-0.6659722222222222</v>
          </cell>
        </row>
        <row r="123">
          <cell r="A123">
            <v>120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0.6666666666666666</v>
          </cell>
          <cell r="J123">
            <v>0</v>
          </cell>
          <cell r="K123">
            <v>0</v>
          </cell>
          <cell r="M123">
            <v>-0.6666666666666666</v>
          </cell>
          <cell r="N123">
            <v>-0.6666666666666666</v>
          </cell>
        </row>
        <row r="124">
          <cell r="A124">
            <v>121</v>
          </cell>
          <cell r="B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0.6673611111111111</v>
          </cell>
          <cell r="J124">
            <v>0</v>
          </cell>
          <cell r="K124">
            <v>0</v>
          </cell>
          <cell r="M124">
            <v>-0.6673611111111111</v>
          </cell>
          <cell r="N124">
            <v>-0.6673611111111111</v>
          </cell>
        </row>
        <row r="125">
          <cell r="A125">
            <v>122</v>
          </cell>
          <cell r="B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>
            <v>0.6680555555555556</v>
          </cell>
          <cell r="J125">
            <v>0</v>
          </cell>
          <cell r="K125">
            <v>0</v>
          </cell>
          <cell r="M125">
            <v>-0.6680555555555556</v>
          </cell>
          <cell r="N125">
            <v>-0.6680555555555556</v>
          </cell>
        </row>
        <row r="126">
          <cell r="A126">
            <v>123</v>
          </cell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>
            <v>0.66875</v>
          </cell>
          <cell r="J126">
            <v>0</v>
          </cell>
          <cell r="K126">
            <v>0</v>
          </cell>
          <cell r="M126">
            <v>-0.66875</v>
          </cell>
          <cell r="N126">
            <v>-0.66875</v>
          </cell>
        </row>
        <row r="127">
          <cell r="A127">
            <v>124</v>
          </cell>
          <cell r="B127" t="e">
            <v>#N/A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>
            <v>0.6694444444444444</v>
          </cell>
          <cell r="J127">
            <v>0</v>
          </cell>
          <cell r="K127">
            <v>0</v>
          </cell>
          <cell r="M127">
            <v>-0.6694444444444444</v>
          </cell>
          <cell r="N127">
            <v>-0.6694444444444444</v>
          </cell>
        </row>
        <row r="128">
          <cell r="A128">
            <v>125</v>
          </cell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>
            <v>0.6701388888888888</v>
          </cell>
          <cell r="J128">
            <v>0</v>
          </cell>
          <cell r="K128">
            <v>0</v>
          </cell>
          <cell r="M128">
            <v>-0.6701388888888888</v>
          </cell>
          <cell r="N128">
            <v>-0.6701388888888888</v>
          </cell>
        </row>
        <row r="129">
          <cell r="A129">
            <v>126</v>
          </cell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>
            <v>0.6708333333333334</v>
          </cell>
          <cell r="J129">
            <v>0</v>
          </cell>
          <cell r="K129">
            <v>0</v>
          </cell>
          <cell r="M129">
            <v>-0.6708333333333334</v>
          </cell>
          <cell r="N129">
            <v>-0.6708333333333334</v>
          </cell>
        </row>
        <row r="130">
          <cell r="A130">
            <v>127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>
            <v>0.6715277777777778</v>
          </cell>
          <cell r="J130">
            <v>0</v>
          </cell>
          <cell r="K130">
            <v>0</v>
          </cell>
          <cell r="M130">
            <v>-0.6715277777777778</v>
          </cell>
          <cell r="N130">
            <v>-0.6715277777777778</v>
          </cell>
        </row>
        <row r="131">
          <cell r="A131">
            <v>128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>
            <v>0.6722222222222222</v>
          </cell>
          <cell r="J131">
            <v>0</v>
          </cell>
          <cell r="K131">
            <v>0</v>
          </cell>
          <cell r="M131">
            <v>-0.6722222222222222</v>
          </cell>
          <cell r="N131">
            <v>-0.6722222222222222</v>
          </cell>
        </row>
        <row r="132">
          <cell r="A132">
            <v>129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>
            <v>0.6729166666666666</v>
          </cell>
          <cell r="J132">
            <v>0</v>
          </cell>
          <cell r="K132">
            <v>0</v>
          </cell>
          <cell r="M132">
            <v>-0.6729166666666666</v>
          </cell>
          <cell r="N132">
            <v>-0.6729166666666666</v>
          </cell>
        </row>
        <row r="133">
          <cell r="A133">
            <v>130</v>
          </cell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>
            <v>0.6736111111111112</v>
          </cell>
          <cell r="J133">
            <v>0</v>
          </cell>
          <cell r="K133">
            <v>0</v>
          </cell>
          <cell r="M133">
            <v>-0.6736111111111112</v>
          </cell>
          <cell r="N133">
            <v>-0.6736111111111112</v>
          </cell>
        </row>
        <row r="134">
          <cell r="A134">
            <v>131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>
            <v>0.6743055555555556</v>
          </cell>
          <cell r="J134">
            <v>0</v>
          </cell>
          <cell r="K134">
            <v>0</v>
          </cell>
          <cell r="M134">
            <v>-0.6743055555555556</v>
          </cell>
          <cell r="N134">
            <v>-0.6743055555555556</v>
          </cell>
        </row>
        <row r="135">
          <cell r="A135">
            <v>132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>
            <v>0.675</v>
          </cell>
          <cell r="J135">
            <v>0</v>
          </cell>
          <cell r="K135">
            <v>0</v>
          </cell>
          <cell r="M135">
            <v>-0.675</v>
          </cell>
          <cell r="N135">
            <v>-0.675</v>
          </cell>
        </row>
        <row r="136">
          <cell r="A136">
            <v>133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>
            <v>0.6756944444444444</v>
          </cell>
          <cell r="J136">
            <v>0</v>
          </cell>
          <cell r="K136">
            <v>0</v>
          </cell>
          <cell r="M136">
            <v>-0.6756944444444444</v>
          </cell>
          <cell r="N136">
            <v>-0.6756944444444444</v>
          </cell>
        </row>
        <row r="137">
          <cell r="A137">
            <v>134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>
            <v>0.6763888888888889</v>
          </cell>
          <cell r="J137">
            <v>0</v>
          </cell>
          <cell r="K137">
            <v>0</v>
          </cell>
          <cell r="M137">
            <v>-0.6763888888888889</v>
          </cell>
          <cell r="N137">
            <v>-0.6763888888888889</v>
          </cell>
        </row>
        <row r="138">
          <cell r="A138">
            <v>135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>
            <v>0.6770833333333334</v>
          </cell>
          <cell r="J138">
            <v>0</v>
          </cell>
          <cell r="K138">
            <v>0</v>
          </cell>
          <cell r="M138">
            <v>-0.6770833333333334</v>
          </cell>
          <cell r="N138">
            <v>-0.6770833333333334</v>
          </cell>
        </row>
        <row r="139">
          <cell r="A139">
            <v>136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>
            <v>0.6777777777777777</v>
          </cell>
          <cell r="J139">
            <v>0</v>
          </cell>
          <cell r="K139">
            <v>0</v>
          </cell>
          <cell r="M139">
            <v>-0.6777777777777777</v>
          </cell>
          <cell r="N139">
            <v>-0.6777777777777777</v>
          </cell>
        </row>
        <row r="140">
          <cell r="A140">
            <v>137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>
            <v>0.6833333333333332</v>
          </cell>
          <cell r="J140">
            <v>0</v>
          </cell>
          <cell r="K140">
            <v>0</v>
          </cell>
          <cell r="M140">
            <v>-0.6833333333333332</v>
          </cell>
          <cell r="N140">
            <v>-0.6833333333333332</v>
          </cell>
        </row>
        <row r="141">
          <cell r="A141">
            <v>138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>
            <v>0.6840277777777778</v>
          </cell>
          <cell r="J141">
            <v>0</v>
          </cell>
          <cell r="K141">
            <v>0</v>
          </cell>
          <cell r="M141">
            <v>-0.6840277777777778</v>
          </cell>
          <cell r="N141">
            <v>-0.6840277777777778</v>
          </cell>
        </row>
        <row r="142">
          <cell r="A142">
            <v>139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>
            <v>0.6798611111111111</v>
          </cell>
          <cell r="J142">
            <v>0</v>
          </cell>
          <cell r="K142">
            <v>0</v>
          </cell>
          <cell r="M142">
            <v>-0.6798611111111111</v>
          </cell>
          <cell r="N142">
            <v>-0.6798611111111111</v>
          </cell>
        </row>
        <row r="143">
          <cell r="A143">
            <v>140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>
            <v>0.6805555555555555</v>
          </cell>
          <cell r="J143">
            <v>0</v>
          </cell>
          <cell r="K143">
            <v>0</v>
          </cell>
          <cell r="M143">
            <v>-0.6805555555555555</v>
          </cell>
          <cell r="N143">
            <v>-0.6805555555555555</v>
          </cell>
        </row>
        <row r="144">
          <cell r="A144">
            <v>141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>
            <v>0.68125</v>
          </cell>
          <cell r="J144">
            <v>0</v>
          </cell>
          <cell r="K144">
            <v>0</v>
          </cell>
          <cell r="M144">
            <v>-0.68125</v>
          </cell>
          <cell r="N144">
            <v>-0.68125</v>
          </cell>
        </row>
        <row r="145">
          <cell r="A145">
            <v>142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>
            <v>0.6819444444444445</v>
          </cell>
          <cell r="J145">
            <v>0</v>
          </cell>
          <cell r="K145">
            <v>0</v>
          </cell>
          <cell r="M145">
            <v>-0.6819444444444445</v>
          </cell>
          <cell r="N145">
            <v>-0.6819444444444445</v>
          </cell>
        </row>
        <row r="146">
          <cell r="A146">
            <v>143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>
            <v>0.6826388888888889</v>
          </cell>
          <cell r="J146">
            <v>0</v>
          </cell>
          <cell r="K146">
            <v>0</v>
          </cell>
          <cell r="M146">
            <v>-0.6826388888888889</v>
          </cell>
          <cell r="N146">
            <v>-0.6826388888888889</v>
          </cell>
        </row>
        <row r="147">
          <cell r="A147">
            <v>144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>
            <v>0.6833333333333332</v>
          </cell>
          <cell r="J147">
            <v>0</v>
          </cell>
          <cell r="K147">
            <v>0</v>
          </cell>
          <cell r="M147">
            <v>-0.6833333333333332</v>
          </cell>
          <cell r="N147">
            <v>-0.6833333333333332</v>
          </cell>
        </row>
        <row r="148">
          <cell r="A148">
            <v>145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>
            <v>0.6840277777777778</v>
          </cell>
          <cell r="J148">
            <v>0</v>
          </cell>
          <cell r="K148">
            <v>0</v>
          </cell>
          <cell r="M148">
            <v>-0.6840277777777778</v>
          </cell>
          <cell r="N148">
            <v>-0.6840277777777778</v>
          </cell>
        </row>
        <row r="149">
          <cell r="A149">
            <v>146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>
            <v>0.6847222222222222</v>
          </cell>
          <cell r="J149">
            <v>0</v>
          </cell>
          <cell r="K149">
            <v>0</v>
          </cell>
          <cell r="M149">
            <v>-0.6847222222222222</v>
          </cell>
          <cell r="N149">
            <v>-0.6847222222222222</v>
          </cell>
        </row>
        <row r="150">
          <cell r="A150">
            <v>147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>
            <v>0.6854166666666667</v>
          </cell>
          <cell r="J150">
            <v>0</v>
          </cell>
          <cell r="K150">
            <v>0</v>
          </cell>
          <cell r="M150">
            <v>-0.6854166666666667</v>
          </cell>
          <cell r="N150">
            <v>-0.6854166666666667</v>
          </cell>
        </row>
        <row r="151">
          <cell r="A151">
            <v>148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>
            <v>0.686111111111111</v>
          </cell>
          <cell r="J151">
            <v>0</v>
          </cell>
          <cell r="K151">
            <v>0</v>
          </cell>
          <cell r="M151">
            <v>-0.686111111111111</v>
          </cell>
          <cell r="N151">
            <v>-0.686111111111111</v>
          </cell>
        </row>
        <row r="152">
          <cell r="A152">
            <v>149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>
            <v>0.6868055555555556</v>
          </cell>
          <cell r="J152">
            <v>0</v>
          </cell>
          <cell r="K152">
            <v>0</v>
          </cell>
          <cell r="M152">
            <v>-0.6868055555555556</v>
          </cell>
          <cell r="N152">
            <v>-0.6868055555555556</v>
          </cell>
        </row>
        <row r="153">
          <cell r="A153">
            <v>150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>
            <v>0.6875</v>
          </cell>
          <cell r="J153">
            <v>0</v>
          </cell>
          <cell r="K153">
            <v>0</v>
          </cell>
          <cell r="M153">
            <v>-0.6875</v>
          </cell>
          <cell r="N153">
            <v>-0.6875</v>
          </cell>
        </row>
        <row r="154">
          <cell r="A154">
            <v>151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>
            <v>0.6881944444444444</v>
          </cell>
          <cell r="J154">
            <v>0</v>
          </cell>
          <cell r="K154">
            <v>0</v>
          </cell>
          <cell r="M154">
            <v>-0.6881944444444444</v>
          </cell>
          <cell r="N154">
            <v>-0.6881944444444444</v>
          </cell>
        </row>
        <row r="155">
          <cell r="A155">
            <v>152</v>
          </cell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I155">
            <v>0.688888888888889</v>
          </cell>
          <cell r="J155">
            <v>0</v>
          </cell>
          <cell r="K155">
            <v>0</v>
          </cell>
          <cell r="M155">
            <v>-0.688888888888889</v>
          </cell>
          <cell r="N155">
            <v>-0.688888888888889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G161"/>
  <sheetViews>
    <sheetView tabSelected="1" workbookViewId="0" topLeftCell="A1">
      <pane ySplit="9" topLeftCell="BM10" activePane="bottomLeft" state="frozen"/>
      <selection pane="topLeft" activeCell="B2" sqref="B2:N30"/>
      <selection pane="bottomLeft" activeCell="I40" sqref="I40"/>
    </sheetView>
  </sheetViews>
  <sheetFormatPr defaultColWidth="11.421875" defaultRowHeight="12.75"/>
  <cols>
    <col min="1" max="1" width="2.7109375" style="4" customWidth="1"/>
    <col min="2" max="2" width="4.28125" style="45" bestFit="1" customWidth="1"/>
    <col min="3" max="3" width="8.421875" style="4" bestFit="1" customWidth="1"/>
    <col min="4" max="5" width="12.7109375" style="4" bestFit="1" customWidth="1"/>
    <col min="6" max="6" width="5.8515625" style="4" bestFit="1" customWidth="1"/>
    <col min="7" max="7" width="25.140625" style="4" bestFit="1" customWidth="1"/>
    <col min="8" max="8" width="10.8515625" style="4" bestFit="1" customWidth="1"/>
    <col min="9" max="9" width="8.421875" style="4" bestFit="1" customWidth="1"/>
    <col min="10" max="11" width="10.8515625" style="4" bestFit="1" customWidth="1"/>
    <col min="12" max="16384" width="12.57421875" style="4" customWidth="1"/>
  </cols>
  <sheetData>
    <row r="1" spans="1:11" ht="3.75" customHeight="1" thickBot="1">
      <c r="A1" s="1"/>
      <c r="B1" s="2"/>
      <c r="C1" s="1"/>
      <c r="D1" s="3"/>
      <c r="E1" s="3"/>
      <c r="F1" s="1"/>
      <c r="G1" s="3"/>
      <c r="H1" s="3"/>
      <c r="I1" s="1"/>
      <c r="J1" s="3"/>
      <c r="K1" s="3"/>
    </row>
    <row r="2" spans="1:11" ht="14.25">
      <c r="A2" s="1"/>
      <c r="B2" s="5"/>
      <c r="C2" s="6"/>
      <c r="D2" s="7"/>
      <c r="E2" s="7"/>
      <c r="F2" s="6"/>
      <c r="G2" s="7"/>
      <c r="H2" s="8"/>
      <c r="I2" s="6"/>
      <c r="J2" s="8"/>
      <c r="K2" s="9"/>
    </row>
    <row r="3" spans="1:11" ht="33">
      <c r="A3" s="10"/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3"/>
    </row>
    <row r="4" spans="1:11" ht="37.5">
      <c r="A4" s="10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6"/>
    </row>
    <row r="5" spans="1:11" ht="19.5">
      <c r="A5" s="17"/>
      <c r="B5" s="18" t="s">
        <v>2</v>
      </c>
      <c r="C5" s="19"/>
      <c r="D5" s="19"/>
      <c r="E5" s="19"/>
      <c r="F5" s="19"/>
      <c r="G5" s="19"/>
      <c r="H5" s="19"/>
      <c r="I5" s="19"/>
      <c r="J5" s="19"/>
      <c r="K5" s="20"/>
    </row>
    <row r="6" spans="1:11" ht="3" customHeight="1" thickBot="1">
      <c r="A6" s="21"/>
      <c r="B6" s="22"/>
      <c r="C6" s="23"/>
      <c r="D6" s="24"/>
      <c r="E6" s="24"/>
      <c r="F6" s="23"/>
      <c r="G6" s="24"/>
      <c r="H6" s="25"/>
      <c r="I6" s="23"/>
      <c r="J6" s="25"/>
      <c r="K6" s="26"/>
    </row>
    <row r="7" spans="2:11" ht="6.75" customHeight="1">
      <c r="B7" s="27"/>
      <c r="C7" s="28"/>
      <c r="D7" s="28"/>
      <c r="E7" s="28"/>
      <c r="F7" s="28"/>
      <c r="G7" s="28"/>
      <c r="H7" s="28"/>
      <c r="I7" s="28"/>
      <c r="J7" s="28"/>
      <c r="K7" s="28"/>
    </row>
    <row r="8" spans="1:11" ht="67.5" customHeight="1">
      <c r="A8" s="10"/>
      <c r="B8" s="29" t="s">
        <v>3</v>
      </c>
      <c r="C8" s="30" t="s">
        <v>4</v>
      </c>
      <c r="D8" s="31" t="s">
        <v>5</v>
      </c>
      <c r="E8" s="31" t="s">
        <v>6</v>
      </c>
      <c r="F8" s="30" t="s">
        <v>7</v>
      </c>
      <c r="G8" s="31" t="s">
        <v>8</v>
      </c>
      <c r="H8" s="32" t="s">
        <v>9</v>
      </c>
      <c r="I8" s="30" t="s">
        <v>10</v>
      </c>
      <c r="J8" s="32" t="s">
        <v>11</v>
      </c>
      <c r="K8" s="32" t="s">
        <v>12</v>
      </c>
    </row>
    <row r="9" spans="1:33" ht="3.75" customHeight="1">
      <c r="A9" s="33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</row>
    <row r="10" spans="1:11" ht="14.25">
      <c r="A10" s="39"/>
      <c r="B10" s="40">
        <v>1</v>
      </c>
      <c r="C10" s="41">
        <f>IF('[1]Abrechnung'!H5=1,'[1]Abrechnung'!A5," ")</f>
        <v>2</v>
      </c>
      <c r="D10" s="41" t="str">
        <f>IF('[1]Abrechnung'!H5=1,'[1]Abrechnung'!B5," ")</f>
        <v>Babbe</v>
      </c>
      <c r="E10" s="41" t="str">
        <f>IF('[1]Abrechnung'!H5=1,'[1]Abrechnung'!C5," ")</f>
        <v>Björn</v>
      </c>
      <c r="F10" s="41">
        <f>IF('[1]Abrechnung'!H5=1,'[1]Abrechnung'!D5," ")</f>
        <v>17</v>
      </c>
      <c r="G10" s="41" t="str">
        <f>IF('[1]Abrechnung'!H5=1,'[1]Abrechnung'!F5," ")</f>
        <v>TUS Bargstedt A-Jugend</v>
      </c>
      <c r="H10" s="42">
        <f>IF('[1]Abrechnung'!$H5=1,'[1]Abrechnung'!M5," ")</f>
        <v>0.0057870370370369795</v>
      </c>
      <c r="I10" s="43">
        <f>IF('[1]Abrechnung'!$H5=1,'[1]Abrechnung'!J5," ")</f>
        <v>0</v>
      </c>
      <c r="J10" s="42">
        <f>IF('[1]Abrechnung'!$H5=1,'[1]Abrechnung'!K5," ")</f>
        <v>0</v>
      </c>
      <c r="K10" s="42">
        <f>IF('[1]Abrechnung'!$H5=1,'[1]Abrechnung'!N5," ")</f>
        <v>0.0057870370370369795</v>
      </c>
    </row>
    <row r="11" spans="2:11" ht="14.25">
      <c r="B11" s="44">
        <v>2</v>
      </c>
      <c r="C11" s="41">
        <f>IF('[1]Abrechnung'!H20=1,'[1]Abrechnung'!A20," ")</f>
        <v>17</v>
      </c>
      <c r="D11" s="41" t="str">
        <f>IF('[1]Abrechnung'!H20=1,'[1]Abrechnung'!B20," ")</f>
        <v>Busse</v>
      </c>
      <c r="E11" s="41" t="str">
        <f>IF('[1]Abrechnung'!H20=1,'[1]Abrechnung'!C20," ")</f>
        <v>Hannes</v>
      </c>
      <c r="F11" s="41">
        <f>IF('[1]Abrechnung'!H20=1,'[1]Abrechnung'!D20," ")</f>
        <v>17</v>
      </c>
      <c r="G11" s="41" t="str">
        <f>IF('[1]Abrechnung'!H20=1,'[1]Abrechnung'!F20," ")</f>
        <v>KK Nindorf -Jugend-</v>
      </c>
      <c r="H11" s="42">
        <f>IF('[1]Abrechnung'!$H20=1,'[1]Abrechnung'!M20," ")</f>
        <v>0.00591435185185174</v>
      </c>
      <c r="I11" s="43">
        <f>IF('[1]Abrechnung'!$H20=1,'[1]Abrechnung'!J20," ")</f>
        <v>0</v>
      </c>
      <c r="J11" s="42">
        <f>IF('[1]Abrechnung'!$H20=1,'[1]Abrechnung'!K20," ")</f>
        <v>0</v>
      </c>
      <c r="K11" s="42">
        <f>IF('[1]Abrechnung'!$H20=1,'[1]Abrechnung'!N20," ")</f>
        <v>0.00591435185185174</v>
      </c>
    </row>
    <row r="12" spans="2:11" ht="14.25">
      <c r="B12" s="44">
        <v>3</v>
      </c>
      <c r="C12" s="41">
        <f>IF('[1]Abrechnung'!H7=1,'[1]Abrechnung'!A7," ")</f>
        <v>4</v>
      </c>
      <c r="D12" s="41" t="str">
        <f>IF('[1]Abrechnung'!H7=1,'[1]Abrechnung'!B7," ")</f>
        <v>Riflin</v>
      </c>
      <c r="E12" s="41" t="str">
        <f>IF('[1]Abrechnung'!H7=1,'[1]Abrechnung'!C7," ")</f>
        <v>Jan Ole</v>
      </c>
      <c r="F12" s="41">
        <f>IF('[1]Abrechnung'!H7=1,'[1]Abrechnung'!D7," ")</f>
        <v>17</v>
      </c>
      <c r="G12" s="41" t="str">
        <f>IF('[1]Abrechnung'!H7=1,'[1]Abrechnung'!F7," ")</f>
        <v>TUS Bargstedt A-Jugend</v>
      </c>
      <c r="H12" s="42">
        <f>IF('[1]Abrechnung'!$H7=1,'[1]Abrechnung'!M7," ")</f>
        <v>0.005624999999999991</v>
      </c>
      <c r="I12" s="43">
        <f>IF('[1]Abrechnung'!$H7=1,'[1]Abrechnung'!J7," ")</f>
        <v>3</v>
      </c>
      <c r="J12" s="42">
        <f>IF('[1]Abrechnung'!$H7=1,'[1]Abrechnung'!K7," ")</f>
        <v>0.0006944444444444444</v>
      </c>
      <c r="K12" s="42">
        <f>IF('[1]Abrechnung'!$H7=1,'[1]Abrechnung'!N7," ")</f>
        <v>0.006319444444444436</v>
      </c>
    </row>
    <row r="13" spans="2:11" ht="14.25">
      <c r="B13" s="40">
        <v>4</v>
      </c>
      <c r="C13" s="41">
        <f>IF('[1]Abrechnung'!H109=1,'[1]Abrechnung'!A109," ")</f>
        <v>106</v>
      </c>
      <c r="D13" s="41" t="str">
        <f>IF('[1]Abrechnung'!H109=1,'[1]Abrechnung'!B109," ")</f>
        <v>Schrum</v>
      </c>
      <c r="E13" s="41" t="str">
        <f>IF('[1]Abrechnung'!H109=1,'[1]Abrechnung'!C109," ")</f>
        <v>Kai-Christian</v>
      </c>
      <c r="F13" s="41">
        <f>IF('[1]Abrechnung'!H109=1,'[1]Abrechnung'!D109," ")</f>
        <v>15</v>
      </c>
      <c r="G13" s="41" t="str">
        <f>IF('[1]Abrechnung'!H109=1,'[1]Abrechnung'!F109," ")</f>
        <v>Die Jungs vom Dorf</v>
      </c>
      <c r="H13" s="42">
        <f>IF('[1]Abrechnung'!$H109=1,'[1]Abrechnung'!M109," ")</f>
        <v>0.006168981481479929</v>
      </c>
      <c r="I13" s="43">
        <f>IF('[1]Abrechnung'!$H109=1,'[1]Abrechnung'!J109," ")</f>
        <v>1</v>
      </c>
      <c r="J13" s="42">
        <f>IF('[1]Abrechnung'!$H109=1,'[1]Abrechnung'!K109," ")</f>
        <v>0.00023148148148148146</v>
      </c>
      <c r="K13" s="42">
        <f>IF('[1]Abrechnung'!$H109=1,'[1]Abrechnung'!N109," ")</f>
        <v>0.006400462962961411</v>
      </c>
    </row>
    <row r="14" spans="2:11" ht="14.25">
      <c r="B14" s="40">
        <v>5</v>
      </c>
      <c r="C14" s="41">
        <f>IF('[1]Abrechnung'!H8=1,'[1]Abrechnung'!A8," ")</f>
        <v>5</v>
      </c>
      <c r="D14" s="41" t="str">
        <f>IF('[1]Abrechnung'!H8=1,'[1]Abrechnung'!B8," ")</f>
        <v>Schrum</v>
      </c>
      <c r="E14" s="41" t="str">
        <f>IF('[1]Abrechnung'!H8=1,'[1]Abrechnung'!C8," ")</f>
        <v>Jan-Hendrik</v>
      </c>
      <c r="F14" s="41">
        <f>IF('[1]Abrechnung'!H8=1,'[1]Abrechnung'!D8," ")</f>
        <v>17</v>
      </c>
      <c r="G14" s="41" t="str">
        <f>IF('[1]Abrechnung'!H8=1,'[1]Abrechnung'!F8," ")</f>
        <v>TUS Bargstedt A-Jugend</v>
      </c>
      <c r="H14" s="42">
        <f>IF('[1]Abrechnung'!$H8=1,'[1]Abrechnung'!M8," ")</f>
        <v>0.006134259259259256</v>
      </c>
      <c r="I14" s="43">
        <f>IF('[1]Abrechnung'!$H8=1,'[1]Abrechnung'!J8," ")</f>
        <v>2</v>
      </c>
      <c r="J14" s="42">
        <f>IF('[1]Abrechnung'!$H8=1,'[1]Abrechnung'!K8," ")</f>
        <v>0.0004629629629629629</v>
      </c>
      <c r="K14" s="42">
        <f>IF('[1]Abrechnung'!$H8=1,'[1]Abrechnung'!N8," ")</f>
        <v>0.006597222222222219</v>
      </c>
    </row>
    <row r="15" spans="2:11" ht="14.25">
      <c r="B15" s="44">
        <v>6</v>
      </c>
      <c r="C15" s="41">
        <f>IF('[1]Abrechnung'!H14=1,'[1]Abrechnung'!A14," ")</f>
        <v>11</v>
      </c>
      <c r="D15" s="41" t="str">
        <f>IF('[1]Abrechnung'!H14=1,'[1]Abrechnung'!B14," ")</f>
        <v>Schmidt</v>
      </c>
      <c r="E15" s="41" t="str">
        <f>IF('[1]Abrechnung'!H14=1,'[1]Abrechnung'!C14," ")</f>
        <v>Michell</v>
      </c>
      <c r="F15" s="41">
        <f>IF('[1]Abrechnung'!H14=1,'[1]Abrechnung'!D14," ")</f>
        <v>15</v>
      </c>
      <c r="G15" s="41" t="str">
        <f>IF('[1]Abrechnung'!H14=1,'[1]Abrechnung'!F14," ")</f>
        <v>KK Nindorf -Jugend-</v>
      </c>
      <c r="H15" s="42">
        <f>IF('[1]Abrechnung'!$H14=1,'[1]Abrechnung'!M14," ")</f>
        <v>0.005914351851852073</v>
      </c>
      <c r="I15" s="43">
        <f>IF('[1]Abrechnung'!$H14=1,'[1]Abrechnung'!J14," ")</f>
        <v>3</v>
      </c>
      <c r="J15" s="42">
        <f>IF('[1]Abrechnung'!$H14=1,'[1]Abrechnung'!K14," ")</f>
        <v>0.0006944444444444444</v>
      </c>
      <c r="K15" s="42">
        <f>IF('[1]Abrechnung'!$H14=1,'[1]Abrechnung'!N14," ")</f>
        <v>0.006608796296296518</v>
      </c>
    </row>
    <row r="16" spans="2:11" ht="14.25">
      <c r="B16" s="44">
        <v>7</v>
      </c>
      <c r="C16" s="41">
        <f>IF('[1]Abrechnung'!H53=1,'[1]Abrechnung'!A53," ")</f>
        <v>50</v>
      </c>
      <c r="D16" s="41" t="str">
        <f>IF('[1]Abrechnung'!H53=1,'[1]Abrechnung'!B53," ")</f>
        <v>Spliedt</v>
      </c>
      <c r="E16" s="41" t="str">
        <f>IF('[1]Abrechnung'!H53=1,'[1]Abrechnung'!C53," ")</f>
        <v>Claas-Christian</v>
      </c>
      <c r="F16" s="41">
        <f>IF('[1]Abrechnung'!H53=1,'[1]Abrechnung'!D53," ")</f>
        <v>15</v>
      </c>
      <c r="G16" s="41" t="str">
        <f>IF('[1]Abrechnung'!H53=1,'[1]Abrechnung'!F53," ")</f>
        <v>Schoko Scharfschützen</v>
      </c>
      <c r="H16" s="42">
        <f>IF('[1]Abrechnung'!$H53=1,'[1]Abrechnung'!M53," ")</f>
        <v>0.006631944444444926</v>
      </c>
      <c r="I16" s="43">
        <f>IF('[1]Abrechnung'!$H53=1,'[1]Abrechnung'!J53," ")</f>
        <v>0</v>
      </c>
      <c r="J16" s="42">
        <f>IF('[1]Abrechnung'!$H53=1,'[1]Abrechnung'!K53," ")</f>
        <v>0</v>
      </c>
      <c r="K16" s="42">
        <f>IF('[1]Abrechnung'!$H53=1,'[1]Abrechnung'!N53," ")</f>
        <v>0.006631944444444926</v>
      </c>
    </row>
    <row r="17" spans="2:11" ht="14.25">
      <c r="B17" s="40">
        <v>8</v>
      </c>
      <c r="C17" s="41">
        <f>IF('[1]Abrechnung'!H6=1,'[1]Abrechnung'!A6," ")</f>
        <v>3</v>
      </c>
      <c r="D17" s="41" t="str">
        <f>IF('[1]Abrechnung'!H6=1,'[1]Abrechnung'!B6," ")</f>
        <v>Wendt</v>
      </c>
      <c r="E17" s="41" t="str">
        <f>IF('[1]Abrechnung'!H6=1,'[1]Abrechnung'!C6," ")</f>
        <v>Micha</v>
      </c>
      <c r="F17" s="41">
        <f>IF('[1]Abrechnung'!H6=1,'[1]Abrechnung'!D6," ")</f>
        <v>17</v>
      </c>
      <c r="G17" s="41" t="str">
        <f>IF('[1]Abrechnung'!H6=1,'[1]Abrechnung'!F6," ")</f>
        <v>TUS Bargstedt A-Jugend</v>
      </c>
      <c r="H17" s="42">
        <f>IF('[1]Abrechnung'!$H6=1,'[1]Abrechnung'!M6," ")</f>
        <v>0.005694444444444446</v>
      </c>
      <c r="I17" s="43">
        <f>IF('[1]Abrechnung'!$H6=1,'[1]Abrechnung'!J6," ")</f>
        <v>5</v>
      </c>
      <c r="J17" s="42">
        <f>IF('[1]Abrechnung'!$H6=1,'[1]Abrechnung'!K6," ")</f>
        <v>0.0011574074074074073</v>
      </c>
      <c r="K17" s="42">
        <f>IF('[1]Abrechnung'!$H6=1,'[1]Abrechnung'!N6," ")</f>
        <v>0.006851851851851854</v>
      </c>
    </row>
    <row r="18" spans="2:11" ht="14.25">
      <c r="B18" s="44">
        <v>9</v>
      </c>
      <c r="C18" s="41">
        <f>IF('[1]Abrechnung'!H68=1,'[1]Abrechnung'!A68," ")</f>
        <v>65</v>
      </c>
      <c r="D18" s="41" t="str">
        <f>IF('[1]Abrechnung'!H68=1,'[1]Abrechnung'!B68," ")</f>
        <v>Michaelis</v>
      </c>
      <c r="E18" s="41" t="str">
        <f>IF('[1]Abrechnung'!H68=1,'[1]Abrechnung'!C68," ")</f>
        <v>Thies</v>
      </c>
      <c r="F18" s="41">
        <f>IF('[1]Abrechnung'!H68=1,'[1]Abrechnung'!D68," ")</f>
        <v>17</v>
      </c>
      <c r="G18" s="41" t="str">
        <f>IF('[1]Abrechnung'!H68=1,'[1]Abrechnung'!F68," ")</f>
        <v>KK Nindorf -Jugend-</v>
      </c>
      <c r="H18" s="42">
        <f>IF('[1]Abrechnung'!$H68=1,'[1]Abrechnung'!M68," ")</f>
        <v>0.006597222222222476</v>
      </c>
      <c r="I18" s="43">
        <f>IF('[1]Abrechnung'!$H68=1,'[1]Abrechnung'!J68," ")</f>
        <v>2</v>
      </c>
      <c r="J18" s="42">
        <f>IF('[1]Abrechnung'!$H68=1,'[1]Abrechnung'!K68," ")</f>
        <v>0.0004629629629629629</v>
      </c>
      <c r="K18" s="42">
        <f>IF('[1]Abrechnung'!$H68=1,'[1]Abrechnung'!N68," ")</f>
        <v>0.007060185185185439</v>
      </c>
    </row>
    <row r="19" spans="2:11" ht="14.25">
      <c r="B19" s="40">
        <v>10</v>
      </c>
      <c r="C19" s="41">
        <f>IF('[1]Abrechnung'!H18=1,'[1]Abrechnung'!A18," ")</f>
        <v>15</v>
      </c>
      <c r="D19" s="41" t="str">
        <f>IF('[1]Abrechnung'!H18=1,'[1]Abrechnung'!B18," ")</f>
        <v>Mißfeldt</v>
      </c>
      <c r="E19" s="41" t="str">
        <f>IF('[1]Abrechnung'!H18=1,'[1]Abrechnung'!C18," ")</f>
        <v>Rolf</v>
      </c>
      <c r="F19" s="41">
        <f>IF('[1]Abrechnung'!H18=1,'[1]Abrechnung'!D18," ")</f>
        <v>16</v>
      </c>
      <c r="G19" s="41" t="str">
        <f>IF('[1]Abrechnung'!H18=1,'[1]Abrechnung'!F18," ")</f>
        <v>KK Nindorf -Jugend-</v>
      </c>
      <c r="H19" s="42">
        <f>IF('[1]Abrechnung'!$H18=1,'[1]Abrechnung'!M18," ")</f>
        <v>0.006562500000000027</v>
      </c>
      <c r="I19" s="43">
        <f>IF('[1]Abrechnung'!$H18=1,'[1]Abrechnung'!J18," ")</f>
        <v>3</v>
      </c>
      <c r="J19" s="42">
        <f>IF('[1]Abrechnung'!$H18=1,'[1]Abrechnung'!K18," ")</f>
        <v>0.0006944444444444444</v>
      </c>
      <c r="K19" s="42">
        <f>IF('[1]Abrechnung'!$H18=1,'[1]Abrechnung'!N18," ")</f>
        <v>0.007256944444444471</v>
      </c>
    </row>
    <row r="20" spans="2:11" ht="14.25">
      <c r="B20" s="40">
        <v>11</v>
      </c>
      <c r="C20" s="41">
        <f>IF('[1]Abrechnung'!H105=1,'[1]Abrechnung'!A105," ")</f>
        <v>102</v>
      </c>
      <c r="D20" s="41" t="str">
        <f>IF('[1]Abrechnung'!H105=1,'[1]Abrechnung'!B105," ")</f>
        <v>Arndt</v>
      </c>
      <c r="E20" s="41" t="str">
        <f>IF('[1]Abrechnung'!H105=1,'[1]Abrechnung'!C105," ")</f>
        <v>Teemu</v>
      </c>
      <c r="F20" s="41">
        <f>IF('[1]Abrechnung'!H105=1,'[1]Abrechnung'!D105," ")</f>
        <v>14</v>
      </c>
      <c r="G20" s="41" t="str">
        <f>IF('[1]Abrechnung'!H105=1,'[1]Abrechnung'!F105," ")</f>
        <v>Einzelstart</v>
      </c>
      <c r="H20" s="42">
        <f>IF('[1]Abrechnung'!$H105=1,'[1]Abrechnung'!M105," ")</f>
        <v>0.006574074074074732</v>
      </c>
      <c r="I20" s="43">
        <f>IF('[1]Abrechnung'!$H105=1,'[1]Abrechnung'!J105," ")</f>
        <v>3</v>
      </c>
      <c r="J20" s="42">
        <f>IF('[1]Abrechnung'!$H105=1,'[1]Abrechnung'!K105," ")</f>
        <v>0.0006944444444444444</v>
      </c>
      <c r="K20" s="42">
        <f>IF('[1]Abrechnung'!$H105=1,'[1]Abrechnung'!N105," ")</f>
        <v>0.007268518518519176</v>
      </c>
    </row>
    <row r="21" spans="2:11" ht="14.25">
      <c r="B21" s="44">
        <v>12</v>
      </c>
      <c r="C21" s="41">
        <f>IF('[1]Abrechnung'!H88=1,'[1]Abrechnung'!A88," ")</f>
        <v>85</v>
      </c>
      <c r="D21" s="41" t="str">
        <f>IF('[1]Abrechnung'!H88=1,'[1]Abrechnung'!B88," ")</f>
        <v>Siebken</v>
      </c>
      <c r="E21" s="41" t="str">
        <f>IF('[1]Abrechnung'!H88=1,'[1]Abrechnung'!C88," ")</f>
        <v>Marco</v>
      </c>
      <c r="F21" s="41">
        <f>IF('[1]Abrechnung'!H88=1,'[1]Abrechnung'!D88," ")</f>
        <v>12</v>
      </c>
      <c r="G21" s="41" t="str">
        <f>IF('[1]Abrechnung'!H88=1,'[1]Abrechnung'!F88," ")</f>
        <v>HSG 91 Nortorf Team 2</v>
      </c>
      <c r="H21" s="42">
        <f>IF('[1]Abrechnung'!$H88=1,'[1]Abrechnung'!M88," ")</f>
        <v>0.006921296296296342</v>
      </c>
      <c r="I21" s="43">
        <f>IF('[1]Abrechnung'!$H88=1,'[1]Abrechnung'!J88," ")</f>
        <v>5</v>
      </c>
      <c r="J21" s="42">
        <f>IF('[1]Abrechnung'!$H88=1,'[1]Abrechnung'!K88," ")</f>
        <v>0.0011574074074074073</v>
      </c>
      <c r="K21" s="42">
        <f>IF('[1]Abrechnung'!$H88=1,'[1]Abrechnung'!N88," ")</f>
        <v>0.00807870370370375</v>
      </c>
    </row>
    <row r="22" spans="2:11" ht="14.25">
      <c r="B22" s="44">
        <v>13</v>
      </c>
      <c r="C22" s="41">
        <f>IF('[1]Abrechnung'!H61=1,'[1]Abrechnung'!A61," ")</f>
        <v>58</v>
      </c>
      <c r="D22" s="41" t="str">
        <f>IF('[1]Abrechnung'!H61=1,'[1]Abrechnung'!B61," ")</f>
        <v>Ulrich</v>
      </c>
      <c r="E22" s="41" t="str">
        <f>IF('[1]Abrechnung'!H61=1,'[1]Abrechnung'!C61," ")</f>
        <v>Lucas</v>
      </c>
      <c r="F22" s="41">
        <f>IF('[1]Abrechnung'!H61=1,'[1]Abrechnung'!D61," ")</f>
        <v>12</v>
      </c>
      <c r="G22" s="41" t="str">
        <f>IF('[1]Abrechnung'!H61=1,'[1]Abrechnung'!F61," ")</f>
        <v>HSG 91 Nortorf Team 1</v>
      </c>
      <c r="H22" s="42">
        <f>IF('[1]Abrechnung'!$H61=1,'[1]Abrechnung'!M61," ")</f>
        <v>0.008229166666666732</v>
      </c>
      <c r="I22" s="43">
        <f>IF('[1]Abrechnung'!$H61=1,'[1]Abrechnung'!J61," ")</f>
        <v>0</v>
      </c>
      <c r="J22" s="42">
        <f>IF('[1]Abrechnung'!$H61=1,'[1]Abrechnung'!K61," ")</f>
        <v>0</v>
      </c>
      <c r="K22" s="42">
        <f>IF('[1]Abrechnung'!$H61=1,'[1]Abrechnung'!N61," ")</f>
        <v>0.008229166666666732</v>
      </c>
    </row>
    <row r="23" spans="2:11" ht="14.25">
      <c r="B23" s="40">
        <v>14</v>
      </c>
      <c r="C23" s="41">
        <f>IF('[1]Abrechnung'!H38=1,'[1]Abrechnung'!A38," ")</f>
        <v>35</v>
      </c>
      <c r="D23" s="41" t="str">
        <f>IF('[1]Abrechnung'!H38=1,'[1]Abrechnung'!B38," ")</f>
        <v>Trede</v>
      </c>
      <c r="E23" s="41" t="str">
        <f>IF('[1]Abrechnung'!H38=1,'[1]Abrechnung'!C38," ")</f>
        <v>Lasse</v>
      </c>
      <c r="F23" s="41">
        <f>IF('[1]Abrechnung'!H38=1,'[1]Abrechnung'!D38," ")</f>
        <v>12</v>
      </c>
      <c r="G23" s="41" t="str">
        <f>IF('[1]Abrechnung'!H38=1,'[1]Abrechnung'!F38," ")</f>
        <v>HSG 91 Nortorf Team 2</v>
      </c>
      <c r="H23" s="42">
        <f>IF('[1]Abrechnung'!$H38=1,'[1]Abrechnung'!M38," ")</f>
        <v>0.007037037037036953</v>
      </c>
      <c r="I23" s="43">
        <f>IF('[1]Abrechnung'!$H38=1,'[1]Abrechnung'!J38," ")</f>
        <v>6</v>
      </c>
      <c r="J23" s="42">
        <f>IF('[1]Abrechnung'!$H38=1,'[1]Abrechnung'!K38," ")</f>
        <v>0.0013888888888888887</v>
      </c>
      <c r="K23" s="42">
        <f>IF('[1]Abrechnung'!$H38=1,'[1]Abrechnung'!N38," ")</f>
        <v>0.008425925925925842</v>
      </c>
    </row>
    <row r="24" spans="2:11" ht="14.25">
      <c r="B24" s="40">
        <v>15</v>
      </c>
      <c r="C24" s="41">
        <f>IF('[1]Abrechnung'!H62=1,'[1]Abrechnung'!A62," ")</f>
        <v>59</v>
      </c>
      <c r="D24" s="41" t="str">
        <f>IF('[1]Abrechnung'!H62=1,'[1]Abrechnung'!B62," ")</f>
        <v>Liedtke</v>
      </c>
      <c r="E24" s="41" t="str">
        <f>IF('[1]Abrechnung'!H62=1,'[1]Abrechnung'!C62," ")</f>
        <v>Finn</v>
      </c>
      <c r="F24" s="41">
        <f>IF('[1]Abrechnung'!H62=1,'[1]Abrechnung'!D62," ")</f>
        <v>12</v>
      </c>
      <c r="G24" s="41" t="str">
        <f>IF('[1]Abrechnung'!H62=1,'[1]Abrechnung'!F62," ")</f>
        <v>HSG 91 Nortorf Team 2</v>
      </c>
      <c r="H24" s="42">
        <f>IF('[1]Abrechnung'!$H62=1,'[1]Abrechnung'!M62," ")</f>
        <v>0.007534722222222734</v>
      </c>
      <c r="I24" s="43">
        <f>IF('[1]Abrechnung'!$H62=1,'[1]Abrechnung'!J62," ")</f>
        <v>4</v>
      </c>
      <c r="J24" s="42">
        <f>IF('[1]Abrechnung'!$H62=1,'[1]Abrechnung'!K62," ")</f>
        <v>0.0009259259259259259</v>
      </c>
      <c r="K24" s="42">
        <f>IF('[1]Abrechnung'!$H62=1,'[1]Abrechnung'!N62," ")</f>
        <v>0.00846064814814866</v>
      </c>
    </row>
    <row r="25" spans="2:11" ht="14.25">
      <c r="B25" s="40">
        <v>16</v>
      </c>
      <c r="C25" s="41">
        <f>IF('[1]Abrechnung'!H54=1,'[1]Abrechnung'!A54," ")</f>
        <v>51</v>
      </c>
      <c r="D25" s="41" t="str">
        <f>IF('[1]Abrechnung'!H54=1,'[1]Abrechnung'!B54," ")</f>
        <v>Looft</v>
      </c>
      <c r="E25" s="41" t="str">
        <f>IF('[1]Abrechnung'!H54=1,'[1]Abrechnung'!C54," ")</f>
        <v>Kristoffer</v>
      </c>
      <c r="F25" s="41">
        <f>IF('[1]Abrechnung'!H54=1,'[1]Abrechnung'!D54," ")</f>
        <v>12</v>
      </c>
      <c r="G25" s="41" t="str">
        <f>IF('[1]Abrechnung'!H54=1,'[1]Abrechnung'!F54," ")</f>
        <v>Bokelholmer SV</v>
      </c>
      <c r="H25" s="42">
        <f>IF('[1]Abrechnung'!$H54=1,'[1]Abrechnung'!M54," ")</f>
        <v>0.008020833333333366</v>
      </c>
      <c r="I25" s="43">
        <f>IF('[1]Abrechnung'!$H54=1,'[1]Abrechnung'!J54," ")</f>
        <v>4</v>
      </c>
      <c r="J25" s="42">
        <f>IF('[1]Abrechnung'!$H54=1,'[1]Abrechnung'!K54," ")</f>
        <v>0.0009259259259259259</v>
      </c>
      <c r="K25" s="42">
        <f>IF('[1]Abrechnung'!$H54=1,'[1]Abrechnung'!N54," ")</f>
        <v>0.008946759259259291</v>
      </c>
    </row>
    <row r="26" spans="2:11" ht="14.25">
      <c r="B26" s="44">
        <v>17</v>
      </c>
      <c r="C26" s="41">
        <f>IF('[1]Abrechnung'!H13=1,'[1]Abrechnung'!A13," ")</f>
        <v>10</v>
      </c>
      <c r="D26" s="41" t="str">
        <f>IF('[1]Abrechnung'!H13=1,'[1]Abrechnung'!B13," ")</f>
        <v>Janneck</v>
      </c>
      <c r="E26" s="41" t="str">
        <f>IF('[1]Abrechnung'!H13=1,'[1]Abrechnung'!C13," ")</f>
        <v>Marvin</v>
      </c>
      <c r="F26" s="41">
        <f>IF('[1]Abrechnung'!H13=1,'[1]Abrechnung'!D13," ")</f>
        <v>14</v>
      </c>
      <c r="G26" s="41" t="str">
        <f>IF('[1]Abrechnung'!H13=1,'[1]Abrechnung'!F13," ")</f>
        <v>HSG 91 Nortorf Team 1</v>
      </c>
      <c r="H26" s="42">
        <f>IF('[1]Abrechnung'!$H13=1,'[1]Abrechnung'!M13," ")</f>
        <v>0.007835648148147856</v>
      </c>
      <c r="I26" s="43">
        <f>IF('[1]Abrechnung'!$H13=1,'[1]Abrechnung'!J13," ")</f>
        <v>8</v>
      </c>
      <c r="J26" s="42">
        <f>IF('[1]Abrechnung'!$H13=1,'[1]Abrechnung'!K13," ")</f>
        <v>0.0018518518518518517</v>
      </c>
      <c r="K26" s="42">
        <f>IF('[1]Abrechnung'!$H13=1,'[1]Abrechnung'!N13," ")</f>
        <v>0.009687499999999707</v>
      </c>
    </row>
    <row r="27" spans="2:11" ht="14.25">
      <c r="B27" s="40">
        <v>18</v>
      </c>
      <c r="C27" s="41">
        <f>IF('[1]Abrechnung'!H30=1,'[1]Abrechnung'!A30," ")</f>
        <v>27</v>
      </c>
      <c r="D27" s="41" t="str">
        <f>IF('[1]Abrechnung'!H30=1,'[1]Abrechnung'!B30," ")</f>
        <v>Koep</v>
      </c>
      <c r="E27" s="41" t="str">
        <f>IF('[1]Abrechnung'!H30=1,'[1]Abrechnung'!C30," ")</f>
        <v>Christoph</v>
      </c>
      <c r="F27" s="41">
        <f>IF('[1]Abrechnung'!H30=1,'[1]Abrechnung'!D30," ")</f>
        <v>12</v>
      </c>
      <c r="G27" s="41" t="str">
        <f>IF('[1]Abrechnung'!H30=1,'[1]Abrechnung'!F30," ")</f>
        <v>HSG 91 Nortorf Team 2</v>
      </c>
      <c r="H27" s="42">
        <f>IF('[1]Abrechnung'!$H30=1,'[1]Abrechnung'!M30," ")</f>
        <v>0.008275462962963331</v>
      </c>
      <c r="I27" s="43">
        <f>IF('[1]Abrechnung'!$H30=1,'[1]Abrechnung'!J30," ")</f>
        <v>7</v>
      </c>
      <c r="J27" s="42">
        <f>IF('[1]Abrechnung'!$H30=1,'[1]Abrechnung'!K30," ")</f>
        <v>0.0016203703703703703</v>
      </c>
      <c r="K27" s="42">
        <f>IF('[1]Abrechnung'!$H30=1,'[1]Abrechnung'!N30," ")</f>
        <v>0.009895833333333702</v>
      </c>
    </row>
    <row r="28" spans="2:11" ht="14.25">
      <c r="B28" s="44">
        <v>19</v>
      </c>
      <c r="C28" s="41">
        <f>IF('[1]Abrechnung'!H37=1,'[1]Abrechnung'!A37," ")</f>
        <v>34</v>
      </c>
      <c r="D28" s="41" t="str">
        <f>IF('[1]Abrechnung'!H37=1,'[1]Abrechnung'!B37," ")</f>
        <v>Speth</v>
      </c>
      <c r="E28" s="41" t="str">
        <f>IF('[1]Abrechnung'!H37=1,'[1]Abrechnung'!C37," ")</f>
        <v>Alexander</v>
      </c>
      <c r="F28" s="41">
        <f>IF('[1]Abrechnung'!H37=1,'[1]Abrechnung'!D37," ")</f>
        <v>13</v>
      </c>
      <c r="G28" s="41" t="str">
        <f>IF('[1]Abrechnung'!H37=1,'[1]Abrechnung'!F37," ")</f>
        <v>HSG 91 Nortorf Team 1</v>
      </c>
      <c r="H28" s="42">
        <f>IF('[1]Abrechnung'!$H37=1,'[1]Abrechnung'!M37," ")</f>
        <v>0.008067129629630188</v>
      </c>
      <c r="I28" s="43">
        <f>IF('[1]Abrechnung'!$H37=1,'[1]Abrechnung'!J37," ")</f>
        <v>8</v>
      </c>
      <c r="J28" s="42">
        <f>IF('[1]Abrechnung'!$H37=1,'[1]Abrechnung'!K37," ")</f>
        <v>0.0018518518518518517</v>
      </c>
      <c r="K28" s="42">
        <f>IF('[1]Abrechnung'!$H37=1,'[1]Abrechnung'!N37," ")</f>
        <v>0.009918981481482039</v>
      </c>
    </row>
    <row r="29" spans="2:11" ht="14.25">
      <c r="B29" s="44">
        <v>20</v>
      </c>
      <c r="C29" s="41">
        <f>IF('[1]Abrechnung'!H106=1,'[1]Abrechnung'!A106," ")</f>
        <v>103</v>
      </c>
      <c r="D29" s="41" t="str">
        <f>IF('[1]Abrechnung'!H106=1,'[1]Abrechnung'!B106," ")</f>
        <v>Beth</v>
      </c>
      <c r="E29" s="41" t="str">
        <f>IF('[1]Abrechnung'!H106=1,'[1]Abrechnung'!C106," ")</f>
        <v>Malte</v>
      </c>
      <c r="F29" s="41">
        <f>IF('[1]Abrechnung'!H106=1,'[1]Abrechnung'!D106," ")</f>
        <v>17</v>
      </c>
      <c r="G29" s="41" t="str">
        <f>IF('[1]Abrechnung'!H106=1,'[1]Abrechnung'!F106," ")</f>
        <v>Stieper Rennfüchse</v>
      </c>
      <c r="H29" s="42">
        <f>IF('[1]Abrechnung'!$H106=1,'[1]Abrechnung'!M106," ")</f>
        <v>0.008229166666666732</v>
      </c>
      <c r="I29" s="43">
        <f>IF('[1]Abrechnung'!$H106=1,'[1]Abrechnung'!J106," ")</f>
        <v>8</v>
      </c>
      <c r="J29" s="42">
        <f>IF('[1]Abrechnung'!$H106=1,'[1]Abrechnung'!K106," ")</f>
        <v>0.0018518518518518517</v>
      </c>
      <c r="K29" s="42">
        <f>IF('[1]Abrechnung'!$H106=1,'[1]Abrechnung'!N106," ")</f>
        <v>0.010081018518518583</v>
      </c>
    </row>
    <row r="30" spans="2:11" ht="14.25">
      <c r="B30" s="40">
        <v>21</v>
      </c>
      <c r="C30" s="41">
        <f>IF('[1]Abrechnung'!H87=1,'[1]Abrechnung'!A87," ")</f>
        <v>84</v>
      </c>
      <c r="D30" s="41" t="str">
        <f>IF('[1]Abrechnung'!H87=1,'[1]Abrechnung'!B87," ")</f>
        <v>Urban</v>
      </c>
      <c r="E30" s="41" t="str">
        <f>IF('[1]Abrechnung'!H87=1,'[1]Abrechnung'!C87," ")</f>
        <v>Tobias</v>
      </c>
      <c r="F30" s="41">
        <f>IF('[1]Abrechnung'!H87=1,'[1]Abrechnung'!D87," ")</f>
        <v>12</v>
      </c>
      <c r="G30" s="41" t="str">
        <f>IF('[1]Abrechnung'!H87=1,'[1]Abrechnung'!F87," ")</f>
        <v>HSG 91 Nortorf Team 1</v>
      </c>
      <c r="H30" s="42">
        <f>IF('[1]Abrechnung'!$H87=1,'[1]Abrechnung'!M87," ")</f>
        <v>0.008692129629630285</v>
      </c>
      <c r="I30" s="43">
        <f>IF('[1]Abrechnung'!$H87=1,'[1]Abrechnung'!J87," ")</f>
        <v>8</v>
      </c>
      <c r="J30" s="42">
        <f>IF('[1]Abrechnung'!$H87=1,'[1]Abrechnung'!K87," ")</f>
        <v>0.0018518518518518517</v>
      </c>
      <c r="K30" s="42">
        <f>IF('[1]Abrechnung'!$H87=1,'[1]Abrechnung'!N87," ")</f>
        <v>0.010543981481482136</v>
      </c>
    </row>
    <row r="31" spans="2:11" ht="14.25">
      <c r="B31" s="181"/>
      <c r="C31" s="182"/>
      <c r="D31" s="182"/>
      <c r="E31" s="182"/>
      <c r="F31" s="182"/>
      <c r="G31" s="182"/>
      <c r="H31" s="183"/>
      <c r="I31" s="184"/>
      <c r="J31" s="183"/>
      <c r="K31" s="183"/>
    </row>
    <row r="32" spans="2:11" ht="14.25">
      <c r="B32" s="185"/>
      <c r="C32" s="186"/>
      <c r="D32" s="186"/>
      <c r="E32" s="186"/>
      <c r="F32" s="186"/>
      <c r="G32" s="186"/>
      <c r="H32" s="187"/>
      <c r="I32" s="188"/>
      <c r="J32" s="187"/>
      <c r="K32" s="187"/>
    </row>
    <row r="33" spans="2:11" ht="14.25">
      <c r="B33" s="189"/>
      <c r="C33" s="186"/>
      <c r="D33" s="186"/>
      <c r="E33" s="186"/>
      <c r="F33" s="186"/>
      <c r="G33" s="186"/>
      <c r="H33" s="187"/>
      <c r="I33" s="188"/>
      <c r="J33" s="187"/>
      <c r="K33" s="187"/>
    </row>
    <row r="34" spans="2:11" ht="14.25">
      <c r="B34" s="185"/>
      <c r="C34" s="186"/>
      <c r="D34" s="186"/>
      <c r="E34" s="186"/>
      <c r="F34" s="186"/>
      <c r="G34" s="186"/>
      <c r="H34" s="187"/>
      <c r="I34" s="188"/>
      <c r="J34" s="187"/>
      <c r="K34" s="187"/>
    </row>
    <row r="35" spans="2:11" ht="14.25">
      <c r="B35" s="189"/>
      <c r="C35" s="186"/>
      <c r="D35" s="186"/>
      <c r="E35" s="186"/>
      <c r="F35" s="186"/>
      <c r="G35" s="186"/>
      <c r="H35" s="187"/>
      <c r="I35" s="188"/>
      <c r="J35" s="187"/>
      <c r="K35" s="187"/>
    </row>
    <row r="36" spans="2:11" ht="14.25">
      <c r="B36" s="185"/>
      <c r="C36" s="186"/>
      <c r="D36" s="186"/>
      <c r="E36" s="186"/>
      <c r="F36" s="186"/>
      <c r="G36" s="186"/>
      <c r="H36" s="187"/>
      <c r="I36" s="188"/>
      <c r="J36" s="187"/>
      <c r="K36" s="187"/>
    </row>
    <row r="37" spans="2:11" ht="14.25">
      <c r="B37" s="189"/>
      <c r="C37" s="186"/>
      <c r="D37" s="186"/>
      <c r="E37" s="186"/>
      <c r="F37" s="186"/>
      <c r="G37" s="186"/>
      <c r="H37" s="187"/>
      <c r="I37" s="188"/>
      <c r="J37" s="187"/>
      <c r="K37" s="187"/>
    </row>
    <row r="38" spans="2:11" ht="14.25">
      <c r="B38" s="185"/>
      <c r="C38" s="186"/>
      <c r="D38" s="186"/>
      <c r="E38" s="186"/>
      <c r="F38" s="186"/>
      <c r="G38" s="186"/>
      <c r="H38" s="187"/>
      <c r="I38" s="188"/>
      <c r="J38" s="187"/>
      <c r="K38" s="187"/>
    </row>
    <row r="39" spans="2:11" ht="14.25">
      <c r="B39" s="189"/>
      <c r="C39" s="186"/>
      <c r="D39" s="186"/>
      <c r="E39" s="186"/>
      <c r="F39" s="186"/>
      <c r="G39" s="186"/>
      <c r="H39" s="187"/>
      <c r="I39" s="188"/>
      <c r="J39" s="187"/>
      <c r="K39" s="187"/>
    </row>
    <row r="40" spans="2:11" ht="14.25">
      <c r="B40" s="189"/>
      <c r="C40" s="186"/>
      <c r="D40" s="186"/>
      <c r="E40" s="186"/>
      <c r="F40" s="186"/>
      <c r="G40" s="186"/>
      <c r="H40" s="187"/>
      <c r="I40" s="188"/>
      <c r="J40" s="187"/>
      <c r="K40" s="187"/>
    </row>
    <row r="41" spans="2:11" ht="14.25">
      <c r="B41" s="185"/>
      <c r="C41" s="186"/>
      <c r="D41" s="186"/>
      <c r="E41" s="186"/>
      <c r="F41" s="186"/>
      <c r="G41" s="186"/>
      <c r="H41" s="187"/>
      <c r="I41" s="188"/>
      <c r="J41" s="187"/>
      <c r="K41" s="187"/>
    </row>
    <row r="42" spans="2:11" ht="14.25">
      <c r="B42" s="185"/>
      <c r="C42" s="186"/>
      <c r="D42" s="186"/>
      <c r="E42" s="186"/>
      <c r="F42" s="186"/>
      <c r="G42" s="186"/>
      <c r="H42" s="187"/>
      <c r="I42" s="188"/>
      <c r="J42" s="187"/>
      <c r="K42" s="187"/>
    </row>
    <row r="43" spans="2:11" ht="14.25">
      <c r="B43" s="189"/>
      <c r="C43" s="186"/>
      <c r="D43" s="186"/>
      <c r="E43" s="186"/>
      <c r="F43" s="186"/>
      <c r="G43" s="186"/>
      <c r="H43" s="187"/>
      <c r="I43" s="188"/>
      <c r="J43" s="187"/>
      <c r="K43" s="187"/>
    </row>
    <row r="44" spans="2:11" ht="14.25">
      <c r="B44" s="185"/>
      <c r="C44" s="186"/>
      <c r="D44" s="186"/>
      <c r="E44" s="186"/>
      <c r="F44" s="186"/>
      <c r="G44" s="186"/>
      <c r="H44" s="187"/>
      <c r="I44" s="188"/>
      <c r="J44" s="187"/>
      <c r="K44" s="187"/>
    </row>
    <row r="45" spans="2:11" ht="14.25">
      <c r="B45" s="189"/>
      <c r="C45" s="186"/>
      <c r="D45" s="186"/>
      <c r="E45" s="186"/>
      <c r="F45" s="186"/>
      <c r="G45" s="186"/>
      <c r="H45" s="187"/>
      <c r="I45" s="188"/>
      <c r="J45" s="187"/>
      <c r="K45" s="187"/>
    </row>
    <row r="46" spans="2:11" ht="14.25">
      <c r="B46" s="189"/>
      <c r="C46" s="186"/>
      <c r="D46" s="186"/>
      <c r="E46" s="186"/>
      <c r="F46" s="186"/>
      <c r="G46" s="186"/>
      <c r="H46" s="187"/>
      <c r="I46" s="188"/>
      <c r="J46" s="187"/>
      <c r="K46" s="187"/>
    </row>
    <row r="47" spans="2:11" ht="14.25">
      <c r="B47" s="185"/>
      <c r="C47" s="186"/>
      <c r="D47" s="186"/>
      <c r="E47" s="186"/>
      <c r="F47" s="186"/>
      <c r="G47" s="186"/>
      <c r="H47" s="187"/>
      <c r="I47" s="188"/>
      <c r="J47" s="187"/>
      <c r="K47" s="187"/>
    </row>
    <row r="48" spans="2:11" ht="14.25">
      <c r="B48" s="185"/>
      <c r="C48" s="186"/>
      <c r="D48" s="186"/>
      <c r="E48" s="186"/>
      <c r="F48" s="186"/>
      <c r="G48" s="186"/>
      <c r="H48" s="187"/>
      <c r="I48" s="188"/>
      <c r="J48" s="187"/>
      <c r="K48" s="187"/>
    </row>
    <row r="49" spans="2:11" ht="14.25">
      <c r="B49" s="189"/>
      <c r="C49" s="186"/>
      <c r="D49" s="186"/>
      <c r="E49" s="186"/>
      <c r="F49" s="186"/>
      <c r="G49" s="186"/>
      <c r="H49" s="187"/>
      <c r="I49" s="188"/>
      <c r="J49" s="187"/>
      <c r="K49" s="187"/>
    </row>
    <row r="50" spans="2:11" ht="14.25">
      <c r="B50" s="185"/>
      <c r="C50" s="186"/>
      <c r="D50" s="186"/>
      <c r="E50" s="186"/>
      <c r="F50" s="186"/>
      <c r="G50" s="186"/>
      <c r="H50" s="187"/>
      <c r="I50" s="188"/>
      <c r="J50" s="187"/>
      <c r="K50" s="187"/>
    </row>
    <row r="51" spans="2:11" ht="14.25">
      <c r="B51" s="189"/>
      <c r="C51" s="186"/>
      <c r="D51" s="186"/>
      <c r="E51" s="186"/>
      <c r="F51" s="186"/>
      <c r="G51" s="186"/>
      <c r="H51" s="187"/>
      <c r="I51" s="188"/>
      <c r="J51" s="187"/>
      <c r="K51" s="187"/>
    </row>
    <row r="52" spans="2:11" ht="14.25">
      <c r="B52" s="185"/>
      <c r="C52" s="186"/>
      <c r="D52" s="186"/>
      <c r="E52" s="186"/>
      <c r="F52" s="186"/>
      <c r="G52" s="186"/>
      <c r="H52" s="187"/>
      <c r="I52" s="188"/>
      <c r="J52" s="187"/>
      <c r="K52" s="187"/>
    </row>
    <row r="53" spans="2:11" ht="14.25">
      <c r="B53" s="189"/>
      <c r="C53" s="186"/>
      <c r="D53" s="186"/>
      <c r="E53" s="186"/>
      <c r="F53" s="186"/>
      <c r="G53" s="186"/>
      <c r="H53" s="187"/>
      <c r="I53" s="188"/>
      <c r="J53" s="187"/>
      <c r="K53" s="187"/>
    </row>
    <row r="54" spans="2:11" ht="14.25">
      <c r="B54" s="185"/>
      <c r="C54" s="186"/>
      <c r="D54" s="186"/>
      <c r="E54" s="186"/>
      <c r="F54" s="186"/>
      <c r="G54" s="186"/>
      <c r="H54" s="187"/>
      <c r="I54" s="188"/>
      <c r="J54" s="187"/>
      <c r="K54" s="187"/>
    </row>
    <row r="55" spans="2:11" ht="14.25">
      <c r="B55" s="189"/>
      <c r="C55" s="186"/>
      <c r="D55" s="186"/>
      <c r="E55" s="186"/>
      <c r="F55" s="186"/>
      <c r="G55" s="186"/>
      <c r="H55" s="187"/>
      <c r="I55" s="188"/>
      <c r="J55" s="187"/>
      <c r="K55" s="187"/>
    </row>
    <row r="56" spans="2:11" ht="14.25">
      <c r="B56" s="189"/>
      <c r="C56" s="186"/>
      <c r="D56" s="186"/>
      <c r="E56" s="186"/>
      <c r="F56" s="186"/>
      <c r="G56" s="186"/>
      <c r="H56" s="187"/>
      <c r="I56" s="188"/>
      <c r="J56" s="187"/>
      <c r="K56" s="187"/>
    </row>
    <row r="57" spans="2:11" ht="14.25">
      <c r="B57" s="185"/>
      <c r="C57" s="186"/>
      <c r="D57" s="186"/>
      <c r="E57" s="186"/>
      <c r="F57" s="186"/>
      <c r="G57" s="186"/>
      <c r="H57" s="187"/>
      <c r="I57" s="188"/>
      <c r="J57" s="187"/>
      <c r="K57" s="187"/>
    </row>
    <row r="58" spans="2:11" ht="14.25">
      <c r="B58" s="189"/>
      <c r="C58" s="186"/>
      <c r="D58" s="186"/>
      <c r="E58" s="186"/>
      <c r="F58" s="186"/>
      <c r="G58" s="186"/>
      <c r="H58" s="187"/>
      <c r="I58" s="188"/>
      <c r="J58" s="187"/>
      <c r="K58" s="187"/>
    </row>
    <row r="59" spans="2:11" ht="14.25">
      <c r="B59" s="185"/>
      <c r="C59" s="186"/>
      <c r="D59" s="186"/>
      <c r="E59" s="186"/>
      <c r="F59" s="186"/>
      <c r="G59" s="186"/>
      <c r="H59" s="187"/>
      <c r="I59" s="188"/>
      <c r="J59" s="187"/>
      <c r="K59" s="187"/>
    </row>
    <row r="60" spans="2:11" ht="14.25">
      <c r="B60" s="185"/>
      <c r="C60" s="186"/>
      <c r="D60" s="186"/>
      <c r="E60" s="186"/>
      <c r="F60" s="186"/>
      <c r="G60" s="186"/>
      <c r="H60" s="187"/>
      <c r="I60" s="188"/>
      <c r="J60" s="187"/>
      <c r="K60" s="187"/>
    </row>
    <row r="61" spans="2:11" ht="14.25">
      <c r="B61" s="189"/>
      <c r="C61" s="186"/>
      <c r="D61" s="186"/>
      <c r="E61" s="186"/>
      <c r="F61" s="186"/>
      <c r="G61" s="186"/>
      <c r="H61" s="187"/>
      <c r="I61" s="188"/>
      <c r="J61" s="187"/>
      <c r="K61" s="187"/>
    </row>
    <row r="62" spans="2:11" ht="14.25">
      <c r="B62" s="185"/>
      <c r="C62" s="186"/>
      <c r="D62" s="186"/>
      <c r="E62" s="186"/>
      <c r="F62" s="186"/>
      <c r="G62" s="186"/>
      <c r="H62" s="187"/>
      <c r="I62" s="188"/>
      <c r="J62" s="187"/>
      <c r="K62" s="187"/>
    </row>
    <row r="63" spans="2:11" ht="14.25">
      <c r="B63" s="189"/>
      <c r="C63" s="186"/>
      <c r="D63" s="186"/>
      <c r="E63" s="186"/>
      <c r="F63" s="186"/>
      <c r="G63" s="186"/>
      <c r="H63" s="187"/>
      <c r="I63" s="188"/>
      <c r="J63" s="187"/>
      <c r="K63" s="187"/>
    </row>
    <row r="64" spans="2:11" ht="14.25">
      <c r="B64" s="189"/>
      <c r="C64" s="186"/>
      <c r="D64" s="186"/>
      <c r="E64" s="186"/>
      <c r="F64" s="186"/>
      <c r="G64" s="186"/>
      <c r="H64" s="187"/>
      <c r="I64" s="188"/>
      <c r="J64" s="187"/>
      <c r="K64" s="187"/>
    </row>
    <row r="65" spans="2:11" ht="14.25">
      <c r="B65" s="185"/>
      <c r="C65" s="186"/>
      <c r="D65" s="186"/>
      <c r="E65" s="186"/>
      <c r="F65" s="186"/>
      <c r="G65" s="186"/>
      <c r="H65" s="187"/>
      <c r="I65" s="188"/>
      <c r="J65" s="187"/>
      <c r="K65" s="187"/>
    </row>
    <row r="66" spans="2:11" ht="14.25">
      <c r="B66" s="189"/>
      <c r="C66" s="186"/>
      <c r="D66" s="186"/>
      <c r="E66" s="186"/>
      <c r="F66" s="186"/>
      <c r="G66" s="186"/>
      <c r="H66" s="187"/>
      <c r="I66" s="188"/>
      <c r="J66" s="187"/>
      <c r="K66" s="187"/>
    </row>
    <row r="67" spans="2:11" ht="14.25">
      <c r="B67" s="185"/>
      <c r="C67" s="186"/>
      <c r="D67" s="186"/>
      <c r="E67" s="186"/>
      <c r="F67" s="186"/>
      <c r="G67" s="186"/>
      <c r="H67" s="187"/>
      <c r="I67" s="188"/>
      <c r="J67" s="187"/>
      <c r="K67" s="187"/>
    </row>
    <row r="68" spans="2:11" ht="14.25">
      <c r="B68" s="189"/>
      <c r="C68" s="186"/>
      <c r="D68" s="186"/>
      <c r="E68" s="186"/>
      <c r="F68" s="186"/>
      <c r="G68" s="186"/>
      <c r="H68" s="187"/>
      <c r="I68" s="188"/>
      <c r="J68" s="187"/>
      <c r="K68" s="187"/>
    </row>
    <row r="69" spans="2:11" ht="14.25">
      <c r="B69" s="185"/>
      <c r="C69" s="186"/>
      <c r="D69" s="186"/>
      <c r="E69" s="186"/>
      <c r="F69" s="186"/>
      <c r="G69" s="186"/>
      <c r="H69" s="187"/>
      <c r="I69" s="188"/>
      <c r="J69" s="187"/>
      <c r="K69" s="187"/>
    </row>
    <row r="70" spans="2:11" ht="14.25">
      <c r="B70" s="185"/>
      <c r="C70" s="186"/>
      <c r="D70" s="186"/>
      <c r="E70" s="186"/>
      <c r="F70" s="186"/>
      <c r="G70" s="186"/>
      <c r="H70" s="187"/>
      <c r="I70" s="188"/>
      <c r="J70" s="187"/>
      <c r="K70" s="187"/>
    </row>
    <row r="71" spans="2:11" ht="14.25">
      <c r="B71" s="189"/>
      <c r="C71" s="186"/>
      <c r="D71" s="186"/>
      <c r="E71" s="186"/>
      <c r="F71" s="186"/>
      <c r="G71" s="186"/>
      <c r="H71" s="187"/>
      <c r="I71" s="188"/>
      <c r="J71" s="187"/>
      <c r="K71" s="187"/>
    </row>
    <row r="72" spans="2:11" ht="14.25">
      <c r="B72" s="185"/>
      <c r="C72" s="186"/>
      <c r="D72" s="186"/>
      <c r="E72" s="186"/>
      <c r="F72" s="186"/>
      <c r="G72" s="186"/>
      <c r="H72" s="187"/>
      <c r="I72" s="188"/>
      <c r="J72" s="187"/>
      <c r="K72" s="187"/>
    </row>
    <row r="73" spans="2:11" ht="14.25">
      <c r="B73" s="185"/>
      <c r="C73" s="186"/>
      <c r="D73" s="186"/>
      <c r="E73" s="186"/>
      <c r="F73" s="186"/>
      <c r="G73" s="186"/>
      <c r="H73" s="187"/>
      <c r="I73" s="188"/>
      <c r="J73" s="187"/>
      <c r="K73" s="187"/>
    </row>
    <row r="74" spans="2:11" ht="14.25">
      <c r="B74" s="189"/>
      <c r="C74" s="186"/>
      <c r="D74" s="186"/>
      <c r="E74" s="186"/>
      <c r="F74" s="186"/>
      <c r="G74" s="186"/>
      <c r="H74" s="187"/>
      <c r="I74" s="188"/>
      <c r="J74" s="187"/>
      <c r="K74" s="187"/>
    </row>
    <row r="75" spans="2:11" ht="14.25">
      <c r="B75" s="185"/>
      <c r="C75" s="186"/>
      <c r="D75" s="186"/>
      <c r="E75" s="186"/>
      <c r="F75" s="186"/>
      <c r="G75" s="186"/>
      <c r="H75" s="187"/>
      <c r="I75" s="188"/>
      <c r="J75" s="187"/>
      <c r="K75" s="187"/>
    </row>
    <row r="76" spans="2:11" ht="14.25">
      <c r="B76" s="189"/>
      <c r="C76" s="186"/>
      <c r="D76" s="186"/>
      <c r="E76" s="186"/>
      <c r="F76" s="186"/>
      <c r="G76" s="186"/>
      <c r="H76" s="187"/>
      <c r="I76" s="188"/>
      <c r="J76" s="187"/>
      <c r="K76" s="187"/>
    </row>
    <row r="77" spans="2:11" ht="14.25">
      <c r="B77" s="185"/>
      <c r="C77" s="186"/>
      <c r="D77" s="186"/>
      <c r="E77" s="186"/>
      <c r="F77" s="186"/>
      <c r="G77" s="186"/>
      <c r="H77" s="187"/>
      <c r="I77" s="188"/>
      <c r="J77" s="187"/>
      <c r="K77" s="187"/>
    </row>
    <row r="78" spans="2:11" ht="14.25">
      <c r="B78" s="189"/>
      <c r="C78" s="186"/>
      <c r="D78" s="186"/>
      <c r="E78" s="186"/>
      <c r="F78" s="186"/>
      <c r="G78" s="186"/>
      <c r="H78" s="187"/>
      <c r="I78" s="188"/>
      <c r="J78" s="187"/>
      <c r="K78" s="187"/>
    </row>
    <row r="79" spans="2:11" ht="14.25">
      <c r="B79" s="185"/>
      <c r="C79" s="186"/>
      <c r="D79" s="186"/>
      <c r="E79" s="186"/>
      <c r="F79" s="186"/>
      <c r="G79" s="186"/>
      <c r="H79" s="187"/>
      <c r="I79" s="188"/>
      <c r="J79" s="187"/>
      <c r="K79" s="187"/>
    </row>
    <row r="80" spans="2:11" ht="14.25">
      <c r="B80" s="185"/>
      <c r="C80" s="186"/>
      <c r="D80" s="186"/>
      <c r="E80" s="186"/>
      <c r="F80" s="186"/>
      <c r="G80" s="186"/>
      <c r="H80" s="187"/>
      <c r="I80" s="188"/>
      <c r="J80" s="187"/>
      <c r="K80" s="187"/>
    </row>
    <row r="81" spans="2:11" ht="14.25">
      <c r="B81" s="185"/>
      <c r="C81" s="186"/>
      <c r="D81" s="186"/>
      <c r="E81" s="186"/>
      <c r="F81" s="186"/>
      <c r="G81" s="186"/>
      <c r="H81" s="187"/>
      <c r="I81" s="188"/>
      <c r="J81" s="187"/>
      <c r="K81" s="187"/>
    </row>
    <row r="82" spans="2:11" ht="14.25">
      <c r="B82" s="189"/>
      <c r="C82" s="186"/>
      <c r="D82" s="186"/>
      <c r="E82" s="186"/>
      <c r="F82" s="186"/>
      <c r="G82" s="186"/>
      <c r="H82" s="187"/>
      <c r="I82" s="188"/>
      <c r="J82" s="187"/>
      <c r="K82" s="187"/>
    </row>
    <row r="83" spans="2:11" ht="14.25">
      <c r="B83" s="185"/>
      <c r="C83" s="186"/>
      <c r="D83" s="186"/>
      <c r="E83" s="186"/>
      <c r="F83" s="186"/>
      <c r="G83" s="186"/>
      <c r="H83" s="187"/>
      <c r="I83" s="188"/>
      <c r="J83" s="187"/>
      <c r="K83" s="187"/>
    </row>
    <row r="84" spans="2:11" ht="14.25">
      <c r="B84" s="189"/>
      <c r="C84" s="186"/>
      <c r="D84" s="186"/>
      <c r="E84" s="186"/>
      <c r="F84" s="186"/>
      <c r="G84" s="186"/>
      <c r="H84" s="187"/>
      <c r="I84" s="188"/>
      <c r="J84" s="187"/>
      <c r="K84" s="187"/>
    </row>
    <row r="85" spans="2:11" ht="14.25">
      <c r="B85" s="185"/>
      <c r="C85" s="186"/>
      <c r="D85" s="186"/>
      <c r="E85" s="186"/>
      <c r="F85" s="186"/>
      <c r="G85" s="186"/>
      <c r="H85" s="187"/>
      <c r="I85" s="188"/>
      <c r="J85" s="187"/>
      <c r="K85" s="187"/>
    </row>
    <row r="86" spans="2:11" ht="14.25">
      <c r="B86" s="189"/>
      <c r="C86" s="186"/>
      <c r="D86" s="186"/>
      <c r="E86" s="186"/>
      <c r="F86" s="186"/>
      <c r="G86" s="186"/>
      <c r="H86" s="187"/>
      <c r="I86" s="188"/>
      <c r="J86" s="187"/>
      <c r="K86" s="187"/>
    </row>
    <row r="87" spans="2:11" ht="14.25">
      <c r="B87" s="185"/>
      <c r="C87" s="186"/>
      <c r="D87" s="186"/>
      <c r="E87" s="186"/>
      <c r="F87" s="186"/>
      <c r="G87" s="186"/>
      <c r="H87" s="187"/>
      <c r="I87" s="188"/>
      <c r="J87" s="187"/>
      <c r="K87" s="187"/>
    </row>
    <row r="88" spans="2:11" ht="14.25">
      <c r="B88" s="189"/>
      <c r="C88" s="186"/>
      <c r="D88" s="186"/>
      <c r="E88" s="186"/>
      <c r="F88" s="186"/>
      <c r="G88" s="186"/>
      <c r="H88" s="187"/>
      <c r="I88" s="188"/>
      <c r="J88" s="187"/>
      <c r="K88" s="187"/>
    </row>
    <row r="89" spans="2:11" ht="14.25">
      <c r="B89" s="189"/>
      <c r="C89" s="186"/>
      <c r="D89" s="186"/>
      <c r="E89" s="186"/>
      <c r="F89" s="186"/>
      <c r="G89" s="186"/>
      <c r="H89" s="187"/>
      <c r="I89" s="188"/>
      <c r="J89" s="187"/>
      <c r="K89" s="187"/>
    </row>
    <row r="90" spans="2:11" ht="14.25">
      <c r="B90" s="185"/>
      <c r="C90" s="186"/>
      <c r="D90" s="186"/>
      <c r="E90" s="186"/>
      <c r="F90" s="186"/>
      <c r="G90" s="186"/>
      <c r="H90" s="187"/>
      <c r="I90" s="188"/>
      <c r="J90" s="187"/>
      <c r="K90" s="187"/>
    </row>
    <row r="91" spans="2:11" ht="14.25">
      <c r="B91" s="189"/>
      <c r="C91" s="186"/>
      <c r="D91" s="186"/>
      <c r="E91" s="186"/>
      <c r="F91" s="186"/>
      <c r="G91" s="186"/>
      <c r="H91" s="187"/>
      <c r="I91" s="188"/>
      <c r="J91" s="187"/>
      <c r="K91" s="187"/>
    </row>
    <row r="92" spans="2:11" ht="14.25">
      <c r="B92" s="185"/>
      <c r="C92" s="186"/>
      <c r="D92" s="186"/>
      <c r="E92" s="186"/>
      <c r="F92" s="186"/>
      <c r="G92" s="186"/>
      <c r="H92" s="187"/>
      <c r="I92" s="188"/>
      <c r="J92" s="187"/>
      <c r="K92" s="187"/>
    </row>
    <row r="93" spans="2:11" ht="14.25">
      <c r="B93" s="189"/>
      <c r="C93" s="186"/>
      <c r="D93" s="186"/>
      <c r="E93" s="186"/>
      <c r="F93" s="186"/>
      <c r="G93" s="186"/>
      <c r="H93" s="187"/>
      <c r="I93" s="188"/>
      <c r="J93" s="187"/>
      <c r="K93" s="187"/>
    </row>
    <row r="94" spans="2:11" ht="14.25">
      <c r="B94" s="185"/>
      <c r="C94" s="186"/>
      <c r="D94" s="186"/>
      <c r="E94" s="186"/>
      <c r="F94" s="186"/>
      <c r="G94" s="186"/>
      <c r="H94" s="187"/>
      <c r="I94" s="188"/>
      <c r="J94" s="187"/>
      <c r="K94" s="187"/>
    </row>
    <row r="95" spans="2:11" ht="14.25">
      <c r="B95" s="189"/>
      <c r="C95" s="186"/>
      <c r="D95" s="186"/>
      <c r="E95" s="186"/>
      <c r="F95" s="186"/>
      <c r="G95" s="186"/>
      <c r="H95" s="187"/>
      <c r="I95" s="188"/>
      <c r="J95" s="187"/>
      <c r="K95" s="187"/>
    </row>
    <row r="96" spans="2:11" ht="14.25">
      <c r="B96" s="185"/>
      <c r="C96" s="186"/>
      <c r="D96" s="186"/>
      <c r="E96" s="186"/>
      <c r="F96" s="186"/>
      <c r="G96" s="186"/>
      <c r="H96" s="187"/>
      <c r="I96" s="188"/>
      <c r="J96" s="187"/>
      <c r="K96" s="187"/>
    </row>
    <row r="97" spans="2:11" ht="14.25">
      <c r="B97" s="189"/>
      <c r="C97" s="186"/>
      <c r="D97" s="186"/>
      <c r="E97" s="186"/>
      <c r="F97" s="186"/>
      <c r="G97" s="186"/>
      <c r="H97" s="187"/>
      <c r="I97" s="188"/>
      <c r="J97" s="187"/>
      <c r="K97" s="187"/>
    </row>
    <row r="98" spans="2:11" ht="14.25">
      <c r="B98" s="185"/>
      <c r="C98" s="186"/>
      <c r="D98" s="186"/>
      <c r="E98" s="186"/>
      <c r="F98" s="186"/>
      <c r="G98" s="186"/>
      <c r="H98" s="187"/>
      <c r="I98" s="188"/>
      <c r="J98" s="187"/>
      <c r="K98" s="187"/>
    </row>
    <row r="99" spans="2:11" ht="14.25">
      <c r="B99" s="189"/>
      <c r="C99" s="186"/>
      <c r="D99" s="186"/>
      <c r="E99" s="186"/>
      <c r="F99" s="186"/>
      <c r="G99" s="186"/>
      <c r="H99" s="187"/>
      <c r="I99" s="188"/>
      <c r="J99" s="187"/>
      <c r="K99" s="187"/>
    </row>
    <row r="100" spans="2:11" ht="14.25">
      <c r="B100" s="185"/>
      <c r="C100" s="186"/>
      <c r="D100" s="186"/>
      <c r="E100" s="186"/>
      <c r="F100" s="186"/>
      <c r="G100" s="186"/>
      <c r="H100" s="187"/>
      <c r="I100" s="188"/>
      <c r="J100" s="187"/>
      <c r="K100" s="187"/>
    </row>
    <row r="101" spans="2:11" ht="14.25">
      <c r="B101" s="189"/>
      <c r="C101" s="186"/>
      <c r="D101" s="186"/>
      <c r="E101" s="186"/>
      <c r="F101" s="186"/>
      <c r="G101" s="186"/>
      <c r="H101" s="187"/>
      <c r="I101" s="188"/>
      <c r="J101" s="187"/>
      <c r="K101" s="187"/>
    </row>
    <row r="102" spans="2:11" ht="14.25">
      <c r="B102" s="185"/>
      <c r="C102" s="186"/>
      <c r="D102" s="186"/>
      <c r="E102" s="186"/>
      <c r="F102" s="186"/>
      <c r="G102" s="186"/>
      <c r="H102" s="187"/>
      <c r="I102" s="188"/>
      <c r="J102" s="187"/>
      <c r="K102" s="187"/>
    </row>
    <row r="103" spans="2:11" ht="14.25">
      <c r="B103" s="189"/>
      <c r="C103" s="186"/>
      <c r="D103" s="186"/>
      <c r="E103" s="186"/>
      <c r="F103" s="186"/>
      <c r="G103" s="186"/>
      <c r="H103" s="187"/>
      <c r="I103" s="188"/>
      <c r="J103" s="187"/>
      <c r="K103" s="187"/>
    </row>
    <row r="104" spans="2:11" ht="14.25">
      <c r="B104" s="185"/>
      <c r="C104" s="186"/>
      <c r="D104" s="186"/>
      <c r="E104" s="186"/>
      <c r="F104" s="186"/>
      <c r="G104" s="186"/>
      <c r="H104" s="187"/>
      <c r="I104" s="188"/>
      <c r="J104" s="187"/>
      <c r="K104" s="187"/>
    </row>
    <row r="105" spans="2:11" ht="14.25">
      <c r="B105" s="189"/>
      <c r="C105" s="186"/>
      <c r="D105" s="186"/>
      <c r="E105" s="186"/>
      <c r="F105" s="186"/>
      <c r="G105" s="186"/>
      <c r="H105" s="187"/>
      <c r="I105" s="188"/>
      <c r="J105" s="187"/>
      <c r="K105" s="187"/>
    </row>
    <row r="106" spans="2:11" ht="14.25">
      <c r="B106" s="189"/>
      <c r="C106" s="186"/>
      <c r="D106" s="186"/>
      <c r="E106" s="186"/>
      <c r="F106" s="186"/>
      <c r="G106" s="186"/>
      <c r="H106" s="187"/>
      <c r="I106" s="188"/>
      <c r="J106" s="187"/>
      <c r="K106" s="187"/>
    </row>
    <row r="107" spans="2:11" ht="14.25">
      <c r="B107" s="189"/>
      <c r="C107" s="186"/>
      <c r="D107" s="186"/>
      <c r="E107" s="186"/>
      <c r="F107" s="186"/>
      <c r="G107" s="186"/>
      <c r="H107" s="187"/>
      <c r="I107" s="188"/>
      <c r="J107" s="187"/>
      <c r="K107" s="187"/>
    </row>
    <row r="108" spans="2:11" ht="14.25">
      <c r="B108" s="185"/>
      <c r="C108" s="186"/>
      <c r="D108" s="186"/>
      <c r="E108" s="186"/>
      <c r="F108" s="186"/>
      <c r="G108" s="186"/>
      <c r="H108" s="187"/>
      <c r="I108" s="188"/>
      <c r="J108" s="187"/>
      <c r="K108" s="187"/>
    </row>
    <row r="109" spans="2:11" ht="14.25">
      <c r="B109" s="189"/>
      <c r="C109" s="186"/>
      <c r="D109" s="186"/>
      <c r="E109" s="186"/>
      <c r="F109" s="186"/>
      <c r="G109" s="186"/>
      <c r="H109" s="187"/>
      <c r="I109" s="188"/>
      <c r="J109" s="187"/>
      <c r="K109" s="187"/>
    </row>
    <row r="110" spans="2:11" ht="14.25">
      <c r="B110" s="185"/>
      <c r="C110" s="186"/>
      <c r="D110" s="186"/>
      <c r="E110" s="186"/>
      <c r="F110" s="186"/>
      <c r="G110" s="186"/>
      <c r="H110" s="187"/>
      <c r="I110" s="188"/>
      <c r="J110" s="187"/>
      <c r="K110" s="187"/>
    </row>
    <row r="111" spans="2:11" ht="14.25">
      <c r="B111" s="189"/>
      <c r="C111" s="186"/>
      <c r="D111" s="186"/>
      <c r="E111" s="186"/>
      <c r="F111" s="186"/>
      <c r="G111" s="186"/>
      <c r="H111" s="187"/>
      <c r="I111" s="188"/>
      <c r="J111" s="187"/>
      <c r="K111" s="187"/>
    </row>
    <row r="112" spans="2:11" ht="14.25">
      <c r="B112" s="185"/>
      <c r="C112" s="186"/>
      <c r="D112" s="186"/>
      <c r="E112" s="186"/>
      <c r="F112" s="186"/>
      <c r="G112" s="186"/>
      <c r="H112" s="187"/>
      <c r="I112" s="188"/>
      <c r="J112" s="187"/>
      <c r="K112" s="187"/>
    </row>
    <row r="113" spans="2:11" ht="14.25">
      <c r="B113" s="189"/>
      <c r="C113" s="186"/>
      <c r="D113" s="186"/>
      <c r="E113" s="186"/>
      <c r="F113" s="186"/>
      <c r="G113" s="186"/>
      <c r="H113" s="187"/>
      <c r="I113" s="188"/>
      <c r="J113" s="187"/>
      <c r="K113" s="187"/>
    </row>
    <row r="114" spans="2:11" ht="14.25">
      <c r="B114" s="185"/>
      <c r="C114" s="186"/>
      <c r="D114" s="186"/>
      <c r="E114" s="186"/>
      <c r="F114" s="186"/>
      <c r="G114" s="186"/>
      <c r="H114" s="187"/>
      <c r="I114" s="188"/>
      <c r="J114" s="187"/>
      <c r="K114" s="187"/>
    </row>
    <row r="115" spans="2:11" ht="14.25">
      <c r="B115" s="185"/>
      <c r="C115" s="186"/>
      <c r="D115" s="186"/>
      <c r="E115" s="186"/>
      <c r="F115" s="186"/>
      <c r="G115" s="186"/>
      <c r="H115" s="187"/>
      <c r="I115" s="188"/>
      <c r="J115" s="187"/>
      <c r="K115" s="187"/>
    </row>
    <row r="116" spans="2:11" ht="14.25">
      <c r="B116" s="185"/>
      <c r="C116" s="186"/>
      <c r="D116" s="186"/>
      <c r="E116" s="186"/>
      <c r="F116" s="186"/>
      <c r="G116" s="186"/>
      <c r="H116" s="187"/>
      <c r="I116" s="188"/>
      <c r="J116" s="187"/>
      <c r="K116" s="187"/>
    </row>
    <row r="117" spans="2:11" ht="14.25">
      <c r="B117" s="189"/>
      <c r="C117" s="186"/>
      <c r="D117" s="186"/>
      <c r="E117" s="186"/>
      <c r="F117" s="186"/>
      <c r="G117" s="186"/>
      <c r="H117" s="187"/>
      <c r="I117" s="188"/>
      <c r="J117" s="187"/>
      <c r="K117" s="187"/>
    </row>
    <row r="118" spans="2:11" ht="14.25">
      <c r="B118" s="185"/>
      <c r="C118" s="186"/>
      <c r="D118" s="186"/>
      <c r="E118" s="186"/>
      <c r="F118" s="186"/>
      <c r="G118" s="186"/>
      <c r="H118" s="187"/>
      <c r="I118" s="188"/>
      <c r="J118" s="187"/>
      <c r="K118" s="187"/>
    </row>
    <row r="119" spans="2:11" ht="14.25">
      <c r="B119" s="189"/>
      <c r="C119" s="186"/>
      <c r="D119" s="186"/>
      <c r="E119" s="186"/>
      <c r="F119" s="186"/>
      <c r="G119" s="186"/>
      <c r="H119" s="187"/>
      <c r="I119" s="188"/>
      <c r="J119" s="187"/>
      <c r="K119" s="187"/>
    </row>
    <row r="120" spans="2:11" ht="14.25">
      <c r="B120" s="185"/>
      <c r="C120" s="186"/>
      <c r="D120" s="186"/>
      <c r="E120" s="186"/>
      <c r="F120" s="186"/>
      <c r="G120" s="186"/>
      <c r="H120" s="187"/>
      <c r="I120" s="188"/>
      <c r="J120" s="187"/>
      <c r="K120" s="187"/>
    </row>
    <row r="121" spans="2:11" ht="14.25">
      <c r="B121" s="189"/>
      <c r="C121" s="186"/>
      <c r="D121" s="186"/>
      <c r="E121" s="186"/>
      <c r="F121" s="186"/>
      <c r="G121" s="186"/>
      <c r="H121" s="187"/>
      <c r="I121" s="188"/>
      <c r="J121" s="187"/>
      <c r="K121" s="187"/>
    </row>
    <row r="122" spans="2:11" ht="14.25">
      <c r="B122" s="189"/>
      <c r="C122" s="186"/>
      <c r="D122" s="186"/>
      <c r="E122" s="186"/>
      <c r="F122" s="186"/>
      <c r="G122" s="186"/>
      <c r="H122" s="187"/>
      <c r="I122" s="188"/>
      <c r="J122" s="187"/>
      <c r="K122" s="187"/>
    </row>
    <row r="123" spans="2:11" ht="14.25">
      <c r="B123" s="190"/>
      <c r="C123" s="186"/>
      <c r="D123" s="186"/>
      <c r="E123" s="186"/>
      <c r="F123" s="186"/>
      <c r="G123" s="186"/>
      <c r="H123" s="187"/>
      <c r="I123" s="188"/>
      <c r="J123" s="187"/>
      <c r="K123" s="187"/>
    </row>
    <row r="124" spans="2:11" ht="14.25">
      <c r="B124" s="189"/>
      <c r="C124" s="186"/>
      <c r="D124" s="186"/>
      <c r="E124" s="186"/>
      <c r="F124" s="186"/>
      <c r="G124" s="186"/>
      <c r="H124" s="187"/>
      <c r="I124" s="188"/>
      <c r="J124" s="187"/>
      <c r="K124" s="187"/>
    </row>
    <row r="125" spans="2:11" ht="14.25">
      <c r="B125" s="190"/>
      <c r="C125" s="186"/>
      <c r="D125" s="186"/>
      <c r="E125" s="186"/>
      <c r="F125" s="186"/>
      <c r="G125" s="186"/>
      <c r="H125" s="187"/>
      <c r="I125" s="188"/>
      <c r="J125" s="187"/>
      <c r="K125" s="187"/>
    </row>
    <row r="126" spans="2:11" ht="14.25">
      <c r="B126" s="189"/>
      <c r="C126" s="186"/>
      <c r="D126" s="186"/>
      <c r="E126" s="186"/>
      <c r="F126" s="186"/>
      <c r="G126" s="186"/>
      <c r="H126" s="187"/>
      <c r="I126" s="188"/>
      <c r="J126" s="187"/>
      <c r="K126" s="187"/>
    </row>
    <row r="127" spans="2:11" ht="14.25">
      <c r="B127" s="190"/>
      <c r="C127" s="186"/>
      <c r="D127" s="186"/>
      <c r="E127" s="186"/>
      <c r="F127" s="186"/>
      <c r="G127" s="186"/>
      <c r="H127" s="187"/>
      <c r="I127" s="188"/>
      <c r="J127" s="187"/>
      <c r="K127" s="187"/>
    </row>
    <row r="128" spans="2:11" ht="14.25">
      <c r="B128" s="189"/>
      <c r="C128" s="186"/>
      <c r="D128" s="186"/>
      <c r="E128" s="186"/>
      <c r="F128" s="186"/>
      <c r="G128" s="186"/>
      <c r="H128" s="187"/>
      <c r="I128" s="188"/>
      <c r="J128" s="187"/>
      <c r="K128" s="187"/>
    </row>
    <row r="129" spans="2:11" ht="14.25">
      <c r="B129" s="189"/>
      <c r="C129" s="186"/>
      <c r="D129" s="186"/>
      <c r="E129" s="186"/>
      <c r="F129" s="186"/>
      <c r="G129" s="186"/>
      <c r="H129" s="187"/>
      <c r="I129" s="188"/>
      <c r="J129" s="187"/>
      <c r="K129" s="187"/>
    </row>
    <row r="130" spans="2:11" ht="14.25">
      <c r="B130" s="189"/>
      <c r="C130" s="186"/>
      <c r="D130" s="186"/>
      <c r="E130" s="186"/>
      <c r="F130" s="186"/>
      <c r="G130" s="186"/>
      <c r="H130" s="187"/>
      <c r="I130" s="188"/>
      <c r="J130" s="187"/>
      <c r="K130" s="187"/>
    </row>
    <row r="131" spans="2:11" ht="14.25">
      <c r="B131" s="190"/>
      <c r="C131" s="186"/>
      <c r="D131" s="186"/>
      <c r="E131" s="186"/>
      <c r="F131" s="186"/>
      <c r="G131" s="186"/>
      <c r="H131" s="187"/>
      <c r="I131" s="188"/>
      <c r="J131" s="187"/>
      <c r="K131" s="187"/>
    </row>
    <row r="132" spans="2:11" ht="14.25">
      <c r="B132" s="190"/>
      <c r="C132" s="186"/>
      <c r="D132" s="186"/>
      <c r="E132" s="186"/>
      <c r="F132" s="186"/>
      <c r="G132" s="186"/>
      <c r="H132" s="187"/>
      <c r="I132" s="188"/>
      <c r="J132" s="187"/>
      <c r="K132" s="187"/>
    </row>
    <row r="133" spans="2:11" ht="14.25">
      <c r="B133" s="189"/>
      <c r="C133" s="186"/>
      <c r="D133" s="186"/>
      <c r="E133" s="186"/>
      <c r="F133" s="186"/>
      <c r="G133" s="186"/>
      <c r="H133" s="187"/>
      <c r="I133" s="188"/>
      <c r="J133" s="187"/>
      <c r="K133" s="187"/>
    </row>
    <row r="134" spans="2:11" ht="14.25">
      <c r="B134" s="190"/>
      <c r="C134" s="186"/>
      <c r="D134" s="186"/>
      <c r="E134" s="186"/>
      <c r="F134" s="186"/>
      <c r="G134" s="186"/>
      <c r="H134" s="187"/>
      <c r="I134" s="188"/>
      <c r="J134" s="187"/>
      <c r="K134" s="187"/>
    </row>
    <row r="135" spans="2:11" ht="14.25">
      <c r="B135" s="189"/>
      <c r="C135" s="186"/>
      <c r="D135" s="186"/>
      <c r="E135" s="186"/>
      <c r="F135" s="186"/>
      <c r="G135" s="186"/>
      <c r="H135" s="187"/>
      <c r="I135" s="188"/>
      <c r="J135" s="187"/>
      <c r="K135" s="187"/>
    </row>
    <row r="136" spans="2:11" ht="14.25">
      <c r="B136" s="190"/>
      <c r="C136" s="186"/>
      <c r="D136" s="186"/>
      <c r="E136" s="186"/>
      <c r="F136" s="186"/>
      <c r="G136" s="186"/>
      <c r="H136" s="187"/>
      <c r="I136" s="188"/>
      <c r="J136" s="187"/>
      <c r="K136" s="187"/>
    </row>
    <row r="137" spans="2:11" ht="14.25">
      <c r="B137" s="189"/>
      <c r="C137" s="186"/>
      <c r="D137" s="186"/>
      <c r="E137" s="186"/>
      <c r="F137" s="186"/>
      <c r="G137" s="186"/>
      <c r="H137" s="187"/>
      <c r="I137" s="188"/>
      <c r="J137" s="187"/>
      <c r="K137" s="187"/>
    </row>
    <row r="138" spans="2:11" ht="14.25">
      <c r="B138" s="190"/>
      <c r="C138" s="186"/>
      <c r="D138" s="186"/>
      <c r="E138" s="186"/>
      <c r="F138" s="186"/>
      <c r="G138" s="186"/>
      <c r="H138" s="187"/>
      <c r="I138" s="188"/>
      <c r="J138" s="187"/>
      <c r="K138" s="187"/>
    </row>
    <row r="139" spans="2:11" ht="14.25">
      <c r="B139" s="189"/>
      <c r="C139" s="186"/>
      <c r="D139" s="186"/>
      <c r="E139" s="186"/>
      <c r="F139" s="186"/>
      <c r="G139" s="186"/>
      <c r="H139" s="187"/>
      <c r="I139" s="188"/>
      <c r="J139" s="187"/>
      <c r="K139" s="187"/>
    </row>
    <row r="140" spans="2:11" ht="14.25">
      <c r="B140" s="190"/>
      <c r="C140" s="186"/>
      <c r="D140" s="186"/>
      <c r="E140" s="186"/>
      <c r="F140" s="186"/>
      <c r="G140" s="186"/>
      <c r="H140" s="187"/>
      <c r="I140" s="188"/>
      <c r="J140" s="187"/>
      <c r="K140" s="187"/>
    </row>
    <row r="141" spans="2:11" ht="14.25">
      <c r="B141" s="189"/>
      <c r="C141" s="186"/>
      <c r="D141" s="186"/>
      <c r="E141" s="186"/>
      <c r="F141" s="186"/>
      <c r="G141" s="186"/>
      <c r="H141" s="187"/>
      <c r="I141" s="188"/>
      <c r="J141" s="187"/>
      <c r="K141" s="187"/>
    </row>
    <row r="142" spans="2:11" ht="14.25">
      <c r="B142" s="190"/>
      <c r="C142" s="186"/>
      <c r="D142" s="186"/>
      <c r="E142" s="186"/>
      <c r="F142" s="186"/>
      <c r="G142" s="186"/>
      <c r="H142" s="187"/>
      <c r="I142" s="188"/>
      <c r="J142" s="187"/>
      <c r="K142" s="187"/>
    </row>
    <row r="143" spans="2:11" ht="14.25">
      <c r="B143" s="189"/>
      <c r="C143" s="186"/>
      <c r="D143" s="186"/>
      <c r="E143" s="186"/>
      <c r="F143" s="186"/>
      <c r="G143" s="186"/>
      <c r="H143" s="187"/>
      <c r="I143" s="188"/>
      <c r="J143" s="187"/>
      <c r="K143" s="187"/>
    </row>
    <row r="144" spans="2:11" ht="14.25">
      <c r="B144" s="190"/>
      <c r="C144" s="186"/>
      <c r="D144" s="186"/>
      <c r="E144" s="186"/>
      <c r="F144" s="186"/>
      <c r="G144" s="186"/>
      <c r="H144" s="187"/>
      <c r="I144" s="188"/>
      <c r="J144" s="187"/>
      <c r="K144" s="187"/>
    </row>
    <row r="145" spans="2:11" ht="14.25">
      <c r="B145" s="189"/>
      <c r="C145" s="186"/>
      <c r="D145" s="186"/>
      <c r="E145" s="186"/>
      <c r="F145" s="186"/>
      <c r="G145" s="186"/>
      <c r="H145" s="187"/>
      <c r="I145" s="188"/>
      <c r="J145" s="187"/>
      <c r="K145" s="187"/>
    </row>
    <row r="146" spans="2:11" ht="14.25">
      <c r="B146" s="190"/>
      <c r="C146" s="186"/>
      <c r="D146" s="186"/>
      <c r="E146" s="186"/>
      <c r="F146" s="186"/>
      <c r="G146" s="186"/>
      <c r="H146" s="187"/>
      <c r="I146" s="188"/>
      <c r="J146" s="187"/>
      <c r="K146" s="187"/>
    </row>
    <row r="147" spans="2:11" ht="14.25">
      <c r="B147" s="189"/>
      <c r="C147" s="186"/>
      <c r="D147" s="186"/>
      <c r="E147" s="186"/>
      <c r="F147" s="186"/>
      <c r="G147" s="186"/>
      <c r="H147" s="187"/>
      <c r="I147" s="188"/>
      <c r="J147" s="187"/>
      <c r="K147" s="187"/>
    </row>
    <row r="148" spans="2:11" ht="14.25">
      <c r="B148" s="190"/>
      <c r="C148" s="186"/>
      <c r="D148" s="186"/>
      <c r="E148" s="186"/>
      <c r="F148" s="186"/>
      <c r="G148" s="186"/>
      <c r="H148" s="187"/>
      <c r="I148" s="188"/>
      <c r="J148" s="187"/>
      <c r="K148" s="187"/>
    </row>
    <row r="149" spans="2:11" ht="14.25">
      <c r="B149" s="191"/>
      <c r="C149" s="186"/>
      <c r="D149" s="186"/>
      <c r="E149" s="186"/>
      <c r="F149" s="186"/>
      <c r="G149" s="186"/>
      <c r="H149" s="187"/>
      <c r="I149" s="188"/>
      <c r="J149" s="187"/>
      <c r="K149" s="187"/>
    </row>
    <row r="150" spans="2:11" ht="14.25">
      <c r="B150" s="191"/>
      <c r="C150" s="186"/>
      <c r="D150" s="186"/>
      <c r="E150" s="186"/>
      <c r="F150" s="186"/>
      <c r="G150" s="186"/>
      <c r="H150" s="187"/>
      <c r="I150" s="188"/>
      <c r="J150" s="187"/>
      <c r="K150" s="187"/>
    </row>
    <row r="151" spans="2:11" ht="14.25">
      <c r="B151" s="191"/>
      <c r="C151" s="186"/>
      <c r="D151" s="186"/>
      <c r="E151" s="186"/>
      <c r="F151" s="186"/>
      <c r="G151" s="186"/>
      <c r="H151" s="187"/>
      <c r="I151" s="188"/>
      <c r="J151" s="187"/>
      <c r="K151" s="187"/>
    </row>
    <row r="152" spans="2:11" ht="14.25">
      <c r="B152" s="189"/>
      <c r="C152" s="186"/>
      <c r="D152" s="186"/>
      <c r="E152" s="186"/>
      <c r="F152" s="186"/>
      <c r="G152" s="186"/>
      <c r="H152" s="187"/>
      <c r="I152" s="188"/>
      <c r="J152" s="187"/>
      <c r="K152" s="187"/>
    </row>
    <row r="153" spans="2:11" ht="14.25">
      <c r="B153" s="191"/>
      <c r="C153" s="186"/>
      <c r="D153" s="186"/>
      <c r="E153" s="186"/>
      <c r="F153" s="186"/>
      <c r="G153" s="186"/>
      <c r="H153" s="187"/>
      <c r="I153" s="188"/>
      <c r="J153" s="187"/>
      <c r="K153" s="187"/>
    </row>
    <row r="154" spans="2:11" ht="14.25">
      <c r="B154" s="191"/>
      <c r="C154" s="186"/>
      <c r="D154" s="186"/>
      <c r="E154" s="186"/>
      <c r="F154" s="186"/>
      <c r="G154" s="186"/>
      <c r="H154" s="187"/>
      <c r="I154" s="188"/>
      <c r="J154" s="187"/>
      <c r="K154" s="187"/>
    </row>
    <row r="155" spans="2:11" ht="14.25">
      <c r="B155" s="191"/>
      <c r="C155" s="186"/>
      <c r="D155" s="186"/>
      <c r="E155" s="186"/>
      <c r="F155" s="186"/>
      <c r="G155" s="186"/>
      <c r="H155" s="187"/>
      <c r="I155" s="188"/>
      <c r="J155" s="187"/>
      <c r="K155" s="187"/>
    </row>
    <row r="156" spans="2:11" ht="14.25">
      <c r="B156" s="191"/>
      <c r="C156" s="186"/>
      <c r="D156" s="186"/>
      <c r="E156" s="186"/>
      <c r="F156" s="186"/>
      <c r="G156" s="186"/>
      <c r="H156" s="187"/>
      <c r="I156" s="188"/>
      <c r="J156" s="187"/>
      <c r="K156" s="187"/>
    </row>
    <row r="157" spans="2:11" ht="14.25">
      <c r="B157" s="191"/>
      <c r="C157" s="186"/>
      <c r="D157" s="186"/>
      <c r="E157" s="186"/>
      <c r="F157" s="186"/>
      <c r="G157" s="186"/>
      <c r="H157" s="187"/>
      <c r="I157" s="188"/>
      <c r="J157" s="187"/>
      <c r="K157" s="187"/>
    </row>
    <row r="158" spans="2:11" ht="14.25">
      <c r="B158" s="191"/>
      <c r="C158" s="186"/>
      <c r="D158" s="186"/>
      <c r="E158" s="186"/>
      <c r="F158" s="186"/>
      <c r="G158" s="186"/>
      <c r="H158" s="187"/>
      <c r="I158" s="188"/>
      <c r="J158" s="187"/>
      <c r="K158" s="187"/>
    </row>
    <row r="159" spans="2:11" ht="14.25">
      <c r="B159" s="191"/>
      <c r="C159" s="186"/>
      <c r="D159" s="186"/>
      <c r="E159" s="186"/>
      <c r="F159" s="186"/>
      <c r="G159" s="186"/>
      <c r="H159" s="187"/>
      <c r="I159" s="188"/>
      <c r="J159" s="187"/>
      <c r="K159" s="187"/>
    </row>
    <row r="160" spans="2:11" ht="14.25">
      <c r="B160" s="191"/>
      <c r="C160" s="186"/>
      <c r="D160" s="186"/>
      <c r="E160" s="186"/>
      <c r="F160" s="186"/>
      <c r="G160" s="186"/>
      <c r="H160" s="187"/>
      <c r="I160" s="188"/>
      <c r="J160" s="187"/>
      <c r="K160" s="187"/>
    </row>
    <row r="161" spans="2:11" ht="14.25">
      <c r="B161" s="191"/>
      <c r="C161" s="186"/>
      <c r="D161" s="186"/>
      <c r="E161" s="186"/>
      <c r="F161" s="186"/>
      <c r="G161" s="186"/>
      <c r="H161" s="187"/>
      <c r="I161" s="188"/>
      <c r="J161" s="187"/>
      <c r="K161" s="187"/>
    </row>
  </sheetData>
  <mergeCells count="3">
    <mergeCell ref="B3:K3"/>
    <mergeCell ref="B4:K4"/>
    <mergeCell ref="B5:K5"/>
  </mergeCells>
  <printOptions/>
  <pageMargins left="0.7874015748031497" right="0.3937007874015748" top="0.5905511811023623" bottom="0.6299212598425197" header="0.5118110236220472" footer="0.5118110236220472"/>
  <pageSetup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8"/>
  <sheetViews>
    <sheetView zoomScale="80" zoomScaleNormal="80" workbookViewId="0" topLeftCell="A1">
      <pane xSplit="1" ySplit="10" topLeftCell="B11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AA15" sqref="AA15"/>
    </sheetView>
  </sheetViews>
  <sheetFormatPr defaultColWidth="11.421875" defaultRowHeight="12.75"/>
  <cols>
    <col min="1" max="1" width="3.28125" style="0" customWidth="1"/>
    <col min="2" max="2" width="7.28125" style="0" customWidth="1"/>
    <col min="3" max="3" width="3.421875" style="0" bestFit="1" customWidth="1"/>
    <col min="4" max="4" width="26.8515625" style="0" bestFit="1" customWidth="1"/>
    <col min="5" max="6" width="3.8515625" style="0" bestFit="1" customWidth="1"/>
    <col min="7" max="7" width="4.140625" style="0" bestFit="1" customWidth="1"/>
    <col min="8" max="8" width="5.7109375" style="0" bestFit="1" customWidth="1"/>
    <col min="9" max="9" width="3.8515625" style="0" bestFit="1" customWidth="1"/>
    <col min="10" max="10" width="5.7109375" style="0" bestFit="1" customWidth="1"/>
    <col min="11" max="12" width="3.8515625" style="0" bestFit="1" customWidth="1"/>
    <col min="13" max="13" width="4.140625" style="0" bestFit="1" customWidth="1"/>
    <col min="14" max="14" width="5.7109375" style="0" bestFit="1" customWidth="1"/>
    <col min="15" max="15" width="3.8515625" style="0" bestFit="1" customWidth="1"/>
    <col min="16" max="16" width="5.7109375" style="0" bestFit="1" customWidth="1"/>
    <col min="17" max="18" width="3.8515625" style="0" bestFit="1" customWidth="1"/>
    <col min="19" max="19" width="4.140625" style="0" bestFit="1" customWidth="1"/>
    <col min="20" max="20" width="5.7109375" style="0" bestFit="1" customWidth="1"/>
    <col min="21" max="21" width="3.8515625" style="0" bestFit="1" customWidth="1"/>
    <col min="22" max="22" width="5.7109375" style="0" bestFit="1" customWidth="1"/>
    <col min="23" max="24" width="3.8515625" style="0" bestFit="1" customWidth="1"/>
    <col min="25" max="25" width="4.140625" style="0" bestFit="1" customWidth="1"/>
    <col min="26" max="26" width="5.7109375" style="0" bestFit="1" customWidth="1"/>
    <col min="27" max="27" width="3.8515625" style="0" bestFit="1" customWidth="1"/>
    <col min="28" max="28" width="5.7109375" style="0" bestFit="1" customWidth="1"/>
    <col min="29" max="29" width="8.421875" style="0" customWidth="1"/>
  </cols>
  <sheetData>
    <row r="1" spans="1:29" ht="13.5" thickBot="1">
      <c r="A1" s="89"/>
      <c r="B1" s="89"/>
      <c r="C1" s="89"/>
      <c r="D1" s="89"/>
      <c r="E1" s="96"/>
      <c r="F1" s="89"/>
      <c r="G1" s="125"/>
      <c r="H1" s="89"/>
      <c r="I1" s="125"/>
      <c r="J1" s="89"/>
      <c r="K1" s="89"/>
      <c r="L1" s="125"/>
      <c r="M1" s="89"/>
      <c r="N1" s="125"/>
      <c r="O1" s="89"/>
      <c r="P1" s="125"/>
      <c r="Q1" s="125"/>
      <c r="R1" s="89"/>
      <c r="S1" s="125"/>
      <c r="T1" s="89"/>
      <c r="U1" s="125"/>
      <c r="V1" s="89"/>
      <c r="W1" s="89"/>
      <c r="X1" s="125"/>
      <c r="Y1" s="89"/>
      <c r="Z1" s="125"/>
      <c r="AA1" s="89"/>
      <c r="AB1" s="125"/>
      <c r="AC1" s="125"/>
    </row>
    <row r="2" spans="1:29" ht="12.75">
      <c r="A2" s="89"/>
      <c r="B2" s="91"/>
      <c r="C2" s="92"/>
      <c r="D2" s="93"/>
      <c r="E2" s="126"/>
      <c r="F2" s="92"/>
      <c r="G2" s="92"/>
      <c r="H2" s="92"/>
      <c r="I2" s="93"/>
      <c r="J2" s="94"/>
      <c r="K2" s="92"/>
      <c r="L2" s="92"/>
      <c r="M2" s="92"/>
      <c r="N2" s="94"/>
      <c r="O2" s="94"/>
      <c r="P2" s="94"/>
      <c r="Q2" s="92"/>
      <c r="R2" s="92"/>
      <c r="S2" s="92"/>
      <c r="T2" s="94"/>
      <c r="U2" s="94"/>
      <c r="V2" s="94"/>
      <c r="W2" s="92"/>
      <c r="X2" s="92"/>
      <c r="Y2" s="92"/>
      <c r="Z2" s="94"/>
      <c r="AA2" s="94"/>
      <c r="AB2" s="94"/>
      <c r="AC2" s="127"/>
    </row>
    <row r="3" spans="1:29" ht="33">
      <c r="A3" s="96"/>
      <c r="B3" s="9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</row>
    <row r="4" spans="1:29" ht="37.5">
      <c r="A4" s="96"/>
      <c r="B4" s="100" t="s">
        <v>14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</row>
    <row r="5" spans="1:29" ht="19.5">
      <c r="A5" s="103"/>
      <c r="B5" s="130" t="s">
        <v>30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13.5" thickBot="1">
      <c r="A6" s="107"/>
      <c r="B6" s="133"/>
      <c r="C6" s="134"/>
      <c r="D6" s="135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7"/>
    </row>
    <row r="7" spans="2:29" ht="13.5" thickBot="1">
      <c r="B7" s="138"/>
      <c r="C7" s="138"/>
      <c r="D7" s="138"/>
      <c r="E7" s="139"/>
      <c r="F7" s="140"/>
      <c r="G7" s="140"/>
      <c r="H7" s="140"/>
      <c r="I7" s="140"/>
      <c r="J7" s="141"/>
      <c r="K7" s="140"/>
      <c r="L7" s="140"/>
      <c r="M7" s="140"/>
      <c r="N7" s="141"/>
      <c r="O7" s="140"/>
      <c r="P7" s="141"/>
      <c r="Q7" s="140"/>
      <c r="R7" s="140"/>
      <c r="S7" s="140"/>
      <c r="T7" s="141"/>
      <c r="U7" s="140"/>
      <c r="V7" s="141"/>
      <c r="W7" s="140"/>
      <c r="X7" s="140"/>
      <c r="Y7" s="140"/>
      <c r="Z7" s="141"/>
      <c r="AA7" s="140"/>
      <c r="AB7" s="141"/>
      <c r="AC7" s="141"/>
    </row>
    <row r="8" spans="2:29" ht="15" customHeight="1">
      <c r="B8" s="142" t="s">
        <v>3</v>
      </c>
      <c r="C8" s="143" t="s">
        <v>15</v>
      </c>
      <c r="D8" s="144"/>
      <c r="E8" s="145" t="s">
        <v>16</v>
      </c>
      <c r="F8" s="146"/>
      <c r="G8" s="147"/>
      <c r="H8" s="147"/>
      <c r="I8" s="147"/>
      <c r="J8" s="147"/>
      <c r="K8" s="143" t="s">
        <v>17</v>
      </c>
      <c r="L8" s="144"/>
      <c r="M8" s="147"/>
      <c r="N8" s="147"/>
      <c r="O8" s="147"/>
      <c r="P8" s="147"/>
      <c r="Q8" s="148" t="s">
        <v>18</v>
      </c>
      <c r="R8" s="149"/>
      <c r="S8" s="147"/>
      <c r="T8" s="147"/>
      <c r="U8" s="147"/>
      <c r="V8" s="147"/>
      <c r="W8" s="143" t="s">
        <v>19</v>
      </c>
      <c r="X8" s="144"/>
      <c r="Y8" s="150"/>
      <c r="Z8" s="150"/>
      <c r="AA8" s="150"/>
      <c r="AB8" s="150"/>
      <c r="AC8" s="151" t="s">
        <v>12</v>
      </c>
    </row>
    <row r="9" spans="1:29" ht="100.5" customHeight="1" thickBot="1">
      <c r="A9" s="96"/>
      <c r="B9" s="152"/>
      <c r="C9" s="153" t="s">
        <v>20</v>
      </c>
      <c r="D9" s="154" t="s">
        <v>21</v>
      </c>
      <c r="E9" s="155" t="s">
        <v>21</v>
      </c>
      <c r="F9" s="156" t="s">
        <v>22</v>
      </c>
      <c r="G9" s="157" t="s">
        <v>4</v>
      </c>
      <c r="H9" s="157" t="s">
        <v>23</v>
      </c>
      <c r="I9" s="158" t="s">
        <v>10</v>
      </c>
      <c r="J9" s="157" t="s">
        <v>24</v>
      </c>
      <c r="K9" s="159" t="s">
        <v>21</v>
      </c>
      <c r="L9" s="160" t="s">
        <v>22</v>
      </c>
      <c r="M9" s="161" t="s">
        <v>4</v>
      </c>
      <c r="N9" s="161" t="s">
        <v>23</v>
      </c>
      <c r="O9" s="162" t="s">
        <v>10</v>
      </c>
      <c r="P9" s="161" t="s">
        <v>24</v>
      </c>
      <c r="Q9" s="155" t="s">
        <v>21</v>
      </c>
      <c r="R9" s="156" t="s">
        <v>22</v>
      </c>
      <c r="S9" s="157" t="s">
        <v>4</v>
      </c>
      <c r="T9" s="157" t="s">
        <v>23</v>
      </c>
      <c r="U9" s="158" t="s">
        <v>10</v>
      </c>
      <c r="V9" s="157" t="s">
        <v>24</v>
      </c>
      <c r="W9" s="159" t="s">
        <v>21</v>
      </c>
      <c r="X9" s="160" t="s">
        <v>22</v>
      </c>
      <c r="Y9" s="161" t="s">
        <v>4</v>
      </c>
      <c r="Z9" s="161" t="s">
        <v>23</v>
      </c>
      <c r="AA9" s="162" t="s">
        <v>10</v>
      </c>
      <c r="AB9" s="161" t="s">
        <v>24</v>
      </c>
      <c r="AC9" s="163"/>
    </row>
    <row r="10" spans="1:29" ht="12.75">
      <c r="A10" s="164"/>
      <c r="B10" s="165"/>
      <c r="C10" s="165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1:29" ht="57" customHeight="1">
      <c r="A11" s="165"/>
      <c r="B11" s="120">
        <v>1</v>
      </c>
      <c r="C11" s="120">
        <f>IF('[1]Staffeln'!$H$9=2,'[1]Staffeln'!$B$9," ")</f>
        <v>2</v>
      </c>
      <c r="D11" s="120" t="str">
        <f>IF('[1]Staffeln'!$H$9=2,'[1]Staffeln'!$C$9," ")</f>
        <v>Kleinvollstedter Mädels</v>
      </c>
      <c r="E11" s="169" t="str">
        <f>IF('[1]Staffeln'!$H9=2,'[1]Staffeln'!$D9," ")</f>
        <v>Neuber</v>
      </c>
      <c r="F11" s="169" t="str">
        <f>IF('[1]Staffeln'!$H$9=2,'[1]Staffeln'!$E$9," ")</f>
        <v>Lena</v>
      </c>
      <c r="G11" s="169">
        <f>IF('[1]Staffeln'!$H$9=2,'[1]Staffeln'!$A$9," ")</f>
        <v>7</v>
      </c>
      <c r="H11" s="170">
        <f>VLOOKUP(G11,'[1]Abrechnung'!$A:$XFD,13,FALSE)</f>
        <v>0.007847222222222672</v>
      </c>
      <c r="I11" s="171">
        <f>VLOOKUP(G11,'[1]Abrechnung'!$A:$XFD,10,FALSE)</f>
        <v>5</v>
      </c>
      <c r="J11" s="170">
        <f>VLOOKUP(G11,'[1]Abrechnung'!$A:$XFD,11,FALSE)</f>
        <v>0.0011574074074074073</v>
      </c>
      <c r="K11" s="169" t="str">
        <f>IF('[1]Staffeln'!$H$10=2,'[1]Staffeln'!$D$10," ")</f>
        <v>Wagner</v>
      </c>
      <c r="L11" s="169" t="str">
        <f>IF('[1]Staffeln'!$H$10=2,'[1]Staffeln'!$E$10," ")</f>
        <v>Angela</v>
      </c>
      <c r="M11" s="169">
        <f>IF('[1]Staffeln'!$H$10=2,'[1]Staffeln'!$A$10," ")</f>
        <v>29</v>
      </c>
      <c r="N11" s="170">
        <f>VLOOKUP(M11,'[1]Abrechnung'!$A:$XFD,13,FALSE)</f>
        <v>0.007418981481481679</v>
      </c>
      <c r="O11" s="171">
        <f>VLOOKUP(M11,'[1]Abrechnung'!$A:$XFD,10,FALSE)</f>
        <v>0</v>
      </c>
      <c r="P11" s="170">
        <f>VLOOKUP(M11,'[1]Abrechnung'!$A:$XFD,11,FALSE)</f>
        <v>0</v>
      </c>
      <c r="Q11" s="169" t="str">
        <f>IF('[1]Staffeln'!$H$11=2,'[1]Staffeln'!$D$11," ")</f>
        <v>Spliedt</v>
      </c>
      <c r="R11" s="169" t="str">
        <f>IF('[1]Staffeln'!$H$11=2,'[1]Staffeln'!$E$11," ")</f>
        <v>Karin</v>
      </c>
      <c r="S11" s="169">
        <f>IF('[1]Staffeln'!$H$11=2,'[1]Staffeln'!$A$11," ")</f>
        <v>53</v>
      </c>
      <c r="T11" s="170">
        <f>VLOOKUP(S11,'[1]Abrechnung'!$A:$XFD,13,FALSE)</f>
        <v>0.007615740740740562</v>
      </c>
      <c r="U11" s="171">
        <f>VLOOKUP(S11,'[1]Abrechnung'!$A:$XFD,10,FALSE)</f>
        <v>1</v>
      </c>
      <c r="V11" s="170">
        <f>VLOOKUP(S11,'[1]Abrechnung'!$A:$XFD,11,FALSE)</f>
        <v>0.00023148148148148146</v>
      </c>
      <c r="W11" s="169" t="str">
        <f>IF('[1]Staffeln'!$H$12=2,'[1]Staffeln'!$D$12," ")</f>
        <v>Hameister</v>
      </c>
      <c r="X11" s="169" t="str">
        <f>IF('[1]Staffeln'!$H$12=2,'[1]Staffeln'!$E$12," ")</f>
        <v>Katja</v>
      </c>
      <c r="Y11" s="169">
        <f>IF('[1]Staffeln'!$H$12=2,'[1]Staffeln'!$A$12," ")</f>
        <v>77</v>
      </c>
      <c r="Z11" s="170">
        <f>VLOOKUP(Y11,'[1]Abrechnung'!$A:$XFD,13,FALSE)</f>
        <v>0.0070833333333338855</v>
      </c>
      <c r="AA11" s="171">
        <f>VLOOKUP(Y11,'[1]Abrechnung'!$A:$XFD,10,FALSE)</f>
        <v>1</v>
      </c>
      <c r="AB11" s="170">
        <f>VLOOKUP(Y11,'[1]Abrechnung'!$A:$XFD,11,FALSE)</f>
        <v>0.00023148148148148146</v>
      </c>
      <c r="AC11" s="121">
        <f>H11+J11+N11+P11+T11+V11+Z11+AB11</f>
        <v>0.03158564814814916</v>
      </c>
    </row>
    <row r="12" spans="1:29" ht="57" customHeight="1">
      <c r="A12" s="164"/>
      <c r="B12" s="120">
        <v>2</v>
      </c>
      <c r="C12" s="120">
        <f>IF('[1]Staffeln'!$H$13=2,'[1]Staffeln'!$B$13," ")</f>
        <v>3</v>
      </c>
      <c r="D12" s="120" t="str">
        <f>IF('[1]Staffeln'!$H$13=2,'[1]Staffeln'!$C$13," ")</f>
        <v>KK Bargstedt</v>
      </c>
      <c r="E12" s="169" t="str">
        <f>IF('[1]Staffeln'!$H13=2,'[1]Staffeln'!$D13," ")</f>
        <v>Beyer</v>
      </c>
      <c r="F12" s="169" t="str">
        <f>IF('[1]Staffeln'!$H$13=2,'[1]Staffeln'!$E$13," ")</f>
        <v>Simone</v>
      </c>
      <c r="G12" s="169">
        <f>IF('[1]Staffeln'!$H$13=2,'[1]Staffeln'!$A$13," ")</f>
        <v>6</v>
      </c>
      <c r="H12" s="170">
        <f>VLOOKUP(G12,'[1]Abrechnung'!$A:$XFD,13,FALSE)</f>
        <v>0.008344907407407343</v>
      </c>
      <c r="I12" s="171">
        <f>VLOOKUP(G12,'[1]Abrechnung'!$A:$XFD,10,FALSE)</f>
        <v>1</v>
      </c>
      <c r="J12" s="170">
        <f>VLOOKUP(G12,'[1]Abrechnung'!$A:$XFD,11,FALSE)</f>
        <v>0.00023148148148148146</v>
      </c>
      <c r="K12" s="169" t="str">
        <f>IF('[1]Staffeln'!$H$14=2,'[1]Staffeln'!$D$14," ")</f>
        <v>Shaheen</v>
      </c>
      <c r="L12" s="169" t="str">
        <f>IF('[1]Staffeln'!$H$14=2,'[1]Staffeln'!$E$14," ")</f>
        <v>Ute</v>
      </c>
      <c r="M12" s="169">
        <f>IF('[1]Staffeln'!$H$14=2,'[1]Staffeln'!$A$14," ")</f>
        <v>54</v>
      </c>
      <c r="N12" s="170">
        <f>VLOOKUP(M12,'[1]Abrechnung'!$A:$XFD,13,FALSE)</f>
        <v>0.007627314814815156</v>
      </c>
      <c r="O12" s="171">
        <f>VLOOKUP(M12,'[1]Abrechnung'!$A:$XFD,10,FALSE)</f>
        <v>0</v>
      </c>
      <c r="P12" s="170">
        <f>VLOOKUP(M12,'[1]Abrechnung'!$A:$XFD,11,FALSE)</f>
        <v>0</v>
      </c>
      <c r="Q12" s="169" t="str">
        <f>IF('[1]Staffeln'!$H$15=2,'[1]Staffeln'!$D$15," ")</f>
        <v>Petersen</v>
      </c>
      <c r="R12" s="169" t="str">
        <f>IF('[1]Staffeln'!$H$15=2,'[1]Staffeln'!$E$15," ")</f>
        <v>Annegret</v>
      </c>
      <c r="S12" s="169">
        <f>IF('[1]Staffeln'!$H$15=2,'[1]Staffeln'!$A$15," ")</f>
        <v>78</v>
      </c>
      <c r="T12" s="170">
        <f>VLOOKUP(S12,'[1]Abrechnung'!$A:$XFD,13,FALSE)</f>
        <v>0.008495370370370403</v>
      </c>
      <c r="U12" s="171">
        <f>VLOOKUP(S12,'[1]Abrechnung'!$A:$XFD,10,FALSE)</f>
        <v>2</v>
      </c>
      <c r="V12" s="170">
        <f>VLOOKUP(S12,'[1]Abrechnung'!$A:$XFD,11,FALSE)</f>
        <v>0.0004629629629629629</v>
      </c>
      <c r="W12" s="169" t="str">
        <f>IF('[1]Staffeln'!$H$16=2,'[1]Staffeln'!$D$16," ")</f>
        <v>Petersen</v>
      </c>
      <c r="X12" s="169" t="str">
        <f>IF('[1]Staffeln'!$H$16=2,'[1]Staffeln'!$E$16," ")</f>
        <v>Rita</v>
      </c>
      <c r="Y12" s="169">
        <f>IF('[1]Staffeln'!$H$16=2,'[1]Staffeln'!$A$16," ")</f>
        <v>30</v>
      </c>
      <c r="Z12" s="170">
        <f>VLOOKUP(Y12,'[1]Abrechnung'!$A:$XFD,13,FALSE)</f>
        <v>0.008321759259258932</v>
      </c>
      <c r="AA12" s="171">
        <f>VLOOKUP(Y12,'[1]Abrechnung'!$A:$XFD,10,FALSE)</f>
        <v>1</v>
      </c>
      <c r="AB12" s="170">
        <f>VLOOKUP(Y12,'[1]Abrechnung'!$A:$XFD,11,FALSE)</f>
        <v>0.00023148148148148146</v>
      </c>
      <c r="AC12" s="121">
        <f>H12+J12+N12+P12+T12+V12+Z12+AB12</f>
        <v>0.033715277777777754</v>
      </c>
    </row>
    <row r="13" spans="1:29" ht="57" customHeight="1">
      <c r="A13" s="164"/>
      <c r="B13" s="120">
        <v>3</v>
      </c>
      <c r="C13" s="120">
        <f>IF('[1]Staffeln'!$H$65=2,'[1]Staffeln'!$B$65," ")</f>
        <v>16</v>
      </c>
      <c r="D13" s="120" t="str">
        <f>IF('[1]Staffeln'!$H$65=2,'[1]Staffeln'!$C$65," ")</f>
        <v>Die flotten Lotten</v>
      </c>
      <c r="E13" s="169" t="str">
        <f>IF('[1]Staffeln'!$H65=2,'[1]Staffeln'!$D65," ")</f>
        <v>Wulff</v>
      </c>
      <c r="F13" s="169" t="str">
        <f>IF('[1]Staffeln'!$H$65=2,'[1]Staffeln'!$E$65," ")</f>
        <v>Miriam</v>
      </c>
      <c r="G13" s="169">
        <f>IF('[1]Staffeln'!$H$65=2,'[1]Staffeln'!$A$65," ")</f>
        <v>18</v>
      </c>
      <c r="H13" s="170">
        <f>VLOOKUP(G13,'[1]Abrechnung'!$A:$XFD,13,FALSE)</f>
        <v>0.00699074074074113</v>
      </c>
      <c r="I13" s="171">
        <f>VLOOKUP(G13,'[1]Abrechnung'!$A:$XFD,10,FALSE)</f>
        <v>2</v>
      </c>
      <c r="J13" s="170">
        <f>VLOOKUP(G13,'[1]Abrechnung'!$A:$XFD,11,FALSE)</f>
        <v>0.0004629629629629629</v>
      </c>
      <c r="K13" s="169" t="str">
        <f>IF('[1]Staffeln'!$H$66=2,'[1]Staffeln'!$D$66," ")</f>
        <v>Krüger</v>
      </c>
      <c r="L13" s="169" t="str">
        <f>IF('[1]Staffeln'!$H$66=2,'[1]Staffeln'!$E$66," ")</f>
        <v>Sevka</v>
      </c>
      <c r="M13" s="169">
        <f>IF('[1]Staffeln'!$H$66=2,'[1]Staffeln'!$A$66," ")</f>
        <v>43</v>
      </c>
      <c r="N13" s="170">
        <f>VLOOKUP(M13,'[1]Abrechnung'!$A:$XFD,13,FALSE)</f>
        <v>0.00800925925925966</v>
      </c>
      <c r="O13" s="171">
        <f>VLOOKUP(M13,'[1]Abrechnung'!$A:$XFD,10,FALSE)</f>
        <v>4</v>
      </c>
      <c r="P13" s="170">
        <f>VLOOKUP(M13,'[1]Abrechnung'!$A:$XFD,11,FALSE)</f>
        <v>0.0009259259259259259</v>
      </c>
      <c r="Q13" s="169" t="str">
        <f>IF('[1]Staffeln'!$H$67=2,'[1]Staffeln'!$D$67," ")</f>
        <v>Bichel</v>
      </c>
      <c r="R13" s="169" t="str">
        <f>IF('[1]Staffeln'!$H$67=2,'[1]Staffeln'!$E$67," ")</f>
        <v>Jessica</v>
      </c>
      <c r="S13" s="169">
        <f>IF('[1]Staffeln'!$H$67=2,'[1]Staffeln'!$A$67," ")</f>
        <v>66</v>
      </c>
      <c r="T13" s="170">
        <f>VLOOKUP(S13,'[1]Abrechnung'!$A:$XFD,13,FALSE)</f>
        <v>0.008217592592592249</v>
      </c>
      <c r="U13" s="171">
        <f>VLOOKUP(S13,'[1]Abrechnung'!$A:$XFD,10,FALSE)</f>
        <v>5</v>
      </c>
      <c r="V13" s="170">
        <f>VLOOKUP(S13,'[1]Abrechnung'!$A:$XFD,11,FALSE)</f>
        <v>0.0011574074074074073</v>
      </c>
      <c r="W13" s="169" t="str">
        <f>IF('[1]Staffeln'!$H$68=2,'[1]Staffeln'!$D$68," ")</f>
        <v>Knopf</v>
      </c>
      <c r="X13" s="169" t="str">
        <f>IF('[1]Staffeln'!$H$68=2,'[1]Staffeln'!$E$68," ")</f>
        <v>Sandra</v>
      </c>
      <c r="Y13" s="169">
        <f>IF('[1]Staffeln'!$H$68=2,'[1]Staffeln'!$A$68," ")</f>
        <v>92</v>
      </c>
      <c r="Z13" s="170">
        <f>VLOOKUP(Y13,'[1]Abrechnung'!$A:$XFD,13,FALSE)</f>
        <v>0.009386574074074283</v>
      </c>
      <c r="AA13" s="171">
        <f>VLOOKUP(Y13,'[1]Abrechnung'!$A:$XFD,10,FALSE)</f>
        <v>5</v>
      </c>
      <c r="AB13" s="170">
        <f>VLOOKUP(Y13,'[1]Abrechnung'!$A:$XFD,11,FALSE)</f>
        <v>0.0011574074074074073</v>
      </c>
      <c r="AC13" s="121">
        <f>H13+J13+N13+P13+T13+V13+Z13+AB13</f>
        <v>0.036307870370371025</v>
      </c>
    </row>
    <row r="14" spans="1:29" ht="57" customHeight="1">
      <c r="A14" s="164"/>
      <c r="B14" s="199"/>
      <c r="C14" s="199"/>
      <c r="D14" s="199"/>
      <c r="E14" s="208"/>
      <c r="F14" s="208"/>
      <c r="G14" s="208"/>
      <c r="H14" s="209"/>
      <c r="I14" s="210"/>
      <c r="J14" s="209"/>
      <c r="K14" s="208"/>
      <c r="L14" s="208"/>
      <c r="M14" s="208"/>
      <c r="N14" s="209"/>
      <c r="O14" s="210"/>
      <c r="P14" s="209"/>
      <c r="Q14" s="208"/>
      <c r="R14" s="208"/>
      <c r="S14" s="208"/>
      <c r="T14" s="209"/>
      <c r="U14" s="210"/>
      <c r="V14" s="209"/>
      <c r="W14" s="208"/>
      <c r="X14" s="208"/>
      <c r="Y14" s="208"/>
      <c r="Z14" s="209"/>
      <c r="AA14" s="210"/>
      <c r="AB14" s="209"/>
      <c r="AC14" s="200"/>
    </row>
    <row r="15" spans="1:29" ht="57" customHeight="1">
      <c r="A15" s="164"/>
      <c r="B15" s="202"/>
      <c r="C15" s="202"/>
      <c r="D15" s="202"/>
      <c r="E15" s="211"/>
      <c r="F15" s="211"/>
      <c r="G15" s="211"/>
      <c r="H15" s="212"/>
      <c r="I15" s="213"/>
      <c r="J15" s="212"/>
      <c r="K15" s="211"/>
      <c r="L15" s="211"/>
      <c r="M15" s="211"/>
      <c r="N15" s="212"/>
      <c r="O15" s="213"/>
      <c r="P15" s="212"/>
      <c r="Q15" s="211"/>
      <c r="R15" s="211"/>
      <c r="S15" s="211"/>
      <c r="T15" s="212"/>
      <c r="U15" s="213"/>
      <c r="V15" s="212"/>
      <c r="W15" s="211"/>
      <c r="X15" s="211"/>
      <c r="Y15" s="211"/>
      <c r="Z15" s="212"/>
      <c r="AA15" s="213"/>
      <c r="AB15" s="212"/>
      <c r="AC15" s="203"/>
    </row>
    <row r="16" spans="1:29" ht="57" customHeight="1">
      <c r="A16" s="164"/>
      <c r="B16" s="202"/>
      <c r="C16" s="202"/>
      <c r="D16" s="202"/>
      <c r="E16" s="211"/>
      <c r="F16" s="211"/>
      <c r="G16" s="211"/>
      <c r="H16" s="212"/>
      <c r="I16" s="213"/>
      <c r="J16" s="212"/>
      <c r="K16" s="211"/>
      <c r="L16" s="211"/>
      <c r="M16" s="211"/>
      <c r="N16" s="212"/>
      <c r="O16" s="213"/>
      <c r="P16" s="212"/>
      <c r="Q16" s="211"/>
      <c r="R16" s="211"/>
      <c r="S16" s="211"/>
      <c r="T16" s="212"/>
      <c r="U16" s="213"/>
      <c r="V16" s="212"/>
      <c r="W16" s="211"/>
      <c r="X16" s="211"/>
      <c r="Y16" s="211"/>
      <c r="Z16" s="212"/>
      <c r="AA16" s="213"/>
      <c r="AB16" s="212"/>
      <c r="AC16" s="203"/>
    </row>
    <row r="17" spans="1:29" ht="57" customHeight="1">
      <c r="A17" s="164"/>
      <c r="B17" s="202"/>
      <c r="C17" s="202"/>
      <c r="D17" s="202"/>
      <c r="E17" s="211"/>
      <c r="F17" s="211"/>
      <c r="G17" s="211"/>
      <c r="H17" s="212"/>
      <c r="I17" s="213"/>
      <c r="J17" s="212"/>
      <c r="K17" s="211"/>
      <c r="L17" s="211"/>
      <c r="M17" s="211"/>
      <c r="N17" s="212"/>
      <c r="O17" s="213"/>
      <c r="P17" s="212"/>
      <c r="Q17" s="211"/>
      <c r="R17" s="211"/>
      <c r="S17" s="211"/>
      <c r="T17" s="212"/>
      <c r="U17" s="213"/>
      <c r="V17" s="212"/>
      <c r="W17" s="211"/>
      <c r="X17" s="211"/>
      <c r="Y17" s="211"/>
      <c r="Z17" s="212"/>
      <c r="AA17" s="213"/>
      <c r="AB17" s="212"/>
      <c r="AC17" s="203"/>
    </row>
    <row r="18" spans="1:29" ht="57" customHeight="1">
      <c r="A18" s="89"/>
      <c r="B18" s="202"/>
      <c r="C18" s="202"/>
      <c r="D18" s="202"/>
      <c r="E18" s="211"/>
      <c r="F18" s="211"/>
      <c r="G18" s="211"/>
      <c r="H18" s="212"/>
      <c r="I18" s="213"/>
      <c r="J18" s="212"/>
      <c r="K18" s="211"/>
      <c r="L18" s="211"/>
      <c r="M18" s="211"/>
      <c r="N18" s="212"/>
      <c r="O18" s="213"/>
      <c r="P18" s="212"/>
      <c r="Q18" s="211"/>
      <c r="R18" s="211"/>
      <c r="S18" s="211"/>
      <c r="T18" s="212"/>
      <c r="U18" s="213"/>
      <c r="V18" s="212"/>
      <c r="W18" s="211"/>
      <c r="X18" s="211"/>
      <c r="Y18" s="211"/>
      <c r="Z18" s="212"/>
      <c r="AA18" s="213"/>
      <c r="AB18" s="212"/>
      <c r="AC18" s="203"/>
    </row>
    <row r="19" spans="1:29" ht="57" customHeight="1">
      <c r="A19" s="89"/>
      <c r="B19" s="202"/>
      <c r="C19" s="202"/>
      <c r="D19" s="202"/>
      <c r="E19" s="211"/>
      <c r="F19" s="211"/>
      <c r="G19" s="211"/>
      <c r="H19" s="212"/>
      <c r="I19" s="213"/>
      <c r="J19" s="212"/>
      <c r="K19" s="211"/>
      <c r="L19" s="211"/>
      <c r="M19" s="211"/>
      <c r="N19" s="212"/>
      <c r="O19" s="213"/>
      <c r="P19" s="212"/>
      <c r="Q19" s="211"/>
      <c r="R19" s="211"/>
      <c r="S19" s="211"/>
      <c r="T19" s="212"/>
      <c r="U19" s="213"/>
      <c r="V19" s="212"/>
      <c r="W19" s="211"/>
      <c r="X19" s="211"/>
      <c r="Y19" s="211"/>
      <c r="Z19" s="212"/>
      <c r="AA19" s="213"/>
      <c r="AB19" s="212"/>
      <c r="AC19" s="203"/>
    </row>
    <row r="20" spans="1:29" ht="57" customHeight="1">
      <c r="A20" s="89"/>
      <c r="B20" s="202"/>
      <c r="C20" s="202"/>
      <c r="D20" s="202"/>
      <c r="E20" s="211"/>
      <c r="F20" s="211"/>
      <c r="G20" s="211"/>
      <c r="H20" s="212"/>
      <c r="I20" s="213"/>
      <c r="J20" s="212"/>
      <c r="K20" s="211"/>
      <c r="L20" s="211"/>
      <c r="M20" s="211"/>
      <c r="N20" s="212"/>
      <c r="O20" s="213"/>
      <c r="P20" s="212"/>
      <c r="Q20" s="211"/>
      <c r="R20" s="211"/>
      <c r="S20" s="211"/>
      <c r="T20" s="212"/>
      <c r="U20" s="213"/>
      <c r="V20" s="212"/>
      <c r="W20" s="211"/>
      <c r="X20" s="211"/>
      <c r="Y20" s="211"/>
      <c r="Z20" s="212"/>
      <c r="AA20" s="213"/>
      <c r="AB20" s="212"/>
      <c r="AC20" s="203"/>
    </row>
    <row r="21" spans="1:29" ht="57" customHeight="1">
      <c r="A21" s="89"/>
      <c r="B21" s="202"/>
      <c r="C21" s="202"/>
      <c r="D21" s="202"/>
      <c r="E21" s="211"/>
      <c r="F21" s="211"/>
      <c r="G21" s="211"/>
      <c r="H21" s="212"/>
      <c r="I21" s="213"/>
      <c r="J21" s="212"/>
      <c r="K21" s="211"/>
      <c r="L21" s="211"/>
      <c r="M21" s="211"/>
      <c r="N21" s="212"/>
      <c r="O21" s="213"/>
      <c r="P21" s="212"/>
      <c r="Q21" s="211"/>
      <c r="R21" s="211"/>
      <c r="S21" s="211"/>
      <c r="T21" s="212"/>
      <c r="U21" s="213"/>
      <c r="V21" s="212"/>
      <c r="W21" s="211"/>
      <c r="X21" s="211"/>
      <c r="Y21" s="211"/>
      <c r="Z21" s="212"/>
      <c r="AA21" s="213"/>
      <c r="AB21" s="212"/>
      <c r="AC21" s="203"/>
    </row>
    <row r="22" spans="1:29" ht="57" customHeight="1">
      <c r="A22" s="89"/>
      <c r="B22" s="202"/>
      <c r="C22" s="202"/>
      <c r="D22" s="202"/>
      <c r="E22" s="211"/>
      <c r="F22" s="211"/>
      <c r="G22" s="211"/>
      <c r="H22" s="212"/>
      <c r="I22" s="213"/>
      <c r="J22" s="212"/>
      <c r="K22" s="211"/>
      <c r="L22" s="211"/>
      <c r="M22" s="211"/>
      <c r="N22" s="212"/>
      <c r="O22" s="213"/>
      <c r="P22" s="212"/>
      <c r="Q22" s="211"/>
      <c r="R22" s="211"/>
      <c r="S22" s="211"/>
      <c r="T22" s="212"/>
      <c r="U22" s="213"/>
      <c r="V22" s="212"/>
      <c r="W22" s="211"/>
      <c r="X22" s="211"/>
      <c r="Y22" s="211"/>
      <c r="Z22" s="212"/>
      <c r="AA22" s="213"/>
      <c r="AB22" s="212"/>
      <c r="AC22" s="203"/>
    </row>
    <row r="23" spans="1:29" ht="57" customHeight="1">
      <c r="A23" s="89"/>
      <c r="B23" s="202"/>
      <c r="C23" s="202"/>
      <c r="D23" s="202"/>
      <c r="E23" s="211"/>
      <c r="F23" s="211"/>
      <c r="G23" s="211"/>
      <c r="H23" s="212"/>
      <c r="I23" s="213"/>
      <c r="J23" s="212"/>
      <c r="K23" s="211"/>
      <c r="L23" s="211"/>
      <c r="M23" s="211"/>
      <c r="N23" s="212"/>
      <c r="O23" s="213"/>
      <c r="P23" s="212"/>
      <c r="Q23" s="211"/>
      <c r="R23" s="211"/>
      <c r="S23" s="211"/>
      <c r="T23" s="212"/>
      <c r="U23" s="213"/>
      <c r="V23" s="212"/>
      <c r="W23" s="211"/>
      <c r="X23" s="211"/>
      <c r="Y23" s="211"/>
      <c r="Z23" s="212"/>
      <c r="AA23" s="213"/>
      <c r="AB23" s="212"/>
      <c r="AC23" s="203"/>
    </row>
    <row r="24" spans="1:29" ht="57" customHeight="1">
      <c r="A24" s="89"/>
      <c r="B24" s="202"/>
      <c r="C24" s="202"/>
      <c r="D24" s="202"/>
      <c r="E24" s="211"/>
      <c r="F24" s="211"/>
      <c r="G24" s="211"/>
      <c r="H24" s="212"/>
      <c r="I24" s="213"/>
      <c r="J24" s="212"/>
      <c r="K24" s="211"/>
      <c r="L24" s="211"/>
      <c r="M24" s="211"/>
      <c r="N24" s="212"/>
      <c r="O24" s="213"/>
      <c r="P24" s="212"/>
      <c r="Q24" s="211"/>
      <c r="R24" s="211"/>
      <c r="S24" s="211"/>
      <c r="T24" s="212"/>
      <c r="U24" s="213"/>
      <c r="V24" s="212"/>
      <c r="W24" s="211"/>
      <c r="X24" s="211"/>
      <c r="Y24" s="211"/>
      <c r="Z24" s="212"/>
      <c r="AA24" s="213"/>
      <c r="AB24" s="212"/>
      <c r="AC24" s="203"/>
    </row>
    <row r="25" spans="2:29" ht="57" customHeight="1">
      <c r="B25" s="202"/>
      <c r="C25" s="202"/>
      <c r="D25" s="202"/>
      <c r="E25" s="211"/>
      <c r="F25" s="211"/>
      <c r="G25" s="211"/>
      <c r="H25" s="212"/>
      <c r="I25" s="213"/>
      <c r="J25" s="212"/>
      <c r="K25" s="211"/>
      <c r="L25" s="211"/>
      <c r="M25" s="211"/>
      <c r="N25" s="212"/>
      <c r="O25" s="213"/>
      <c r="P25" s="212"/>
      <c r="Q25" s="211"/>
      <c r="R25" s="211"/>
      <c r="S25" s="211"/>
      <c r="T25" s="212"/>
      <c r="U25" s="213"/>
      <c r="V25" s="212"/>
      <c r="W25" s="211"/>
      <c r="X25" s="211"/>
      <c r="Y25" s="211"/>
      <c r="Z25" s="212"/>
      <c r="AA25" s="213"/>
      <c r="AB25" s="212"/>
      <c r="AC25" s="203"/>
    </row>
    <row r="26" spans="1:29" ht="57" customHeight="1">
      <c r="A26" s="89"/>
      <c r="B26" s="202"/>
      <c r="C26" s="202"/>
      <c r="D26" s="202"/>
      <c r="E26" s="211"/>
      <c r="F26" s="211"/>
      <c r="G26" s="211"/>
      <c r="H26" s="212"/>
      <c r="I26" s="213"/>
      <c r="J26" s="212"/>
      <c r="K26" s="211"/>
      <c r="L26" s="211"/>
      <c r="M26" s="211"/>
      <c r="N26" s="212"/>
      <c r="O26" s="213"/>
      <c r="P26" s="212"/>
      <c r="Q26" s="211"/>
      <c r="R26" s="211"/>
      <c r="S26" s="211"/>
      <c r="T26" s="212"/>
      <c r="U26" s="213"/>
      <c r="V26" s="212"/>
      <c r="W26" s="211"/>
      <c r="X26" s="211"/>
      <c r="Y26" s="211"/>
      <c r="Z26" s="212"/>
      <c r="AA26" s="213"/>
      <c r="AB26" s="212"/>
      <c r="AC26" s="203"/>
    </row>
    <row r="27" spans="2:29" ht="57" customHeight="1">
      <c r="B27" s="202"/>
      <c r="C27" s="202"/>
      <c r="D27" s="202"/>
      <c r="E27" s="211"/>
      <c r="F27" s="211"/>
      <c r="G27" s="211"/>
      <c r="H27" s="212"/>
      <c r="I27" s="213"/>
      <c r="J27" s="212"/>
      <c r="K27" s="211"/>
      <c r="L27" s="211"/>
      <c r="M27" s="211"/>
      <c r="N27" s="212"/>
      <c r="O27" s="213"/>
      <c r="P27" s="212"/>
      <c r="Q27" s="211"/>
      <c r="R27" s="211"/>
      <c r="S27" s="211"/>
      <c r="T27" s="212"/>
      <c r="U27" s="213"/>
      <c r="V27" s="212"/>
      <c r="W27" s="211"/>
      <c r="X27" s="211"/>
      <c r="Y27" s="211"/>
      <c r="Z27" s="212"/>
      <c r="AA27" s="213"/>
      <c r="AB27" s="212"/>
      <c r="AC27" s="203"/>
    </row>
    <row r="28" spans="2:29" ht="57" customHeight="1">
      <c r="B28" s="202"/>
      <c r="C28" s="202"/>
      <c r="D28" s="202"/>
      <c r="E28" s="211"/>
      <c r="F28" s="211"/>
      <c r="G28" s="211"/>
      <c r="H28" s="212"/>
      <c r="I28" s="213"/>
      <c r="J28" s="212"/>
      <c r="K28" s="211"/>
      <c r="L28" s="211"/>
      <c r="M28" s="211"/>
      <c r="N28" s="212"/>
      <c r="O28" s="213"/>
      <c r="P28" s="212"/>
      <c r="Q28" s="211"/>
      <c r="R28" s="211"/>
      <c r="S28" s="211"/>
      <c r="T28" s="212"/>
      <c r="U28" s="213"/>
      <c r="V28" s="212"/>
      <c r="W28" s="211"/>
      <c r="X28" s="211"/>
      <c r="Y28" s="211"/>
      <c r="Z28" s="212"/>
      <c r="AA28" s="213"/>
      <c r="AB28" s="212"/>
      <c r="AC28" s="203"/>
    </row>
    <row r="29" spans="2:29" ht="57" customHeight="1">
      <c r="B29" s="202"/>
      <c r="C29" s="202"/>
      <c r="D29" s="202"/>
      <c r="E29" s="211"/>
      <c r="F29" s="211"/>
      <c r="G29" s="211"/>
      <c r="H29" s="212"/>
      <c r="I29" s="213"/>
      <c r="J29" s="212"/>
      <c r="K29" s="211"/>
      <c r="L29" s="211"/>
      <c r="M29" s="211"/>
      <c r="N29" s="212"/>
      <c r="O29" s="213"/>
      <c r="P29" s="212"/>
      <c r="Q29" s="211"/>
      <c r="R29" s="211"/>
      <c r="S29" s="211"/>
      <c r="T29" s="212"/>
      <c r="U29" s="213"/>
      <c r="V29" s="212"/>
      <c r="W29" s="211"/>
      <c r="X29" s="211"/>
      <c r="Y29" s="211"/>
      <c r="Z29" s="212"/>
      <c r="AA29" s="213"/>
      <c r="AB29" s="212"/>
      <c r="AC29" s="203"/>
    </row>
    <row r="30" spans="2:29" ht="57" customHeight="1">
      <c r="B30" s="202"/>
      <c r="C30" s="202"/>
      <c r="D30" s="202"/>
      <c r="E30" s="211"/>
      <c r="F30" s="211"/>
      <c r="G30" s="211"/>
      <c r="H30" s="212"/>
      <c r="I30" s="213"/>
      <c r="J30" s="212"/>
      <c r="K30" s="211"/>
      <c r="L30" s="211"/>
      <c r="M30" s="211"/>
      <c r="N30" s="212"/>
      <c r="O30" s="213"/>
      <c r="P30" s="212"/>
      <c r="Q30" s="211"/>
      <c r="R30" s="211"/>
      <c r="S30" s="211"/>
      <c r="T30" s="212"/>
      <c r="U30" s="213"/>
      <c r="V30" s="212"/>
      <c r="W30" s="211"/>
      <c r="X30" s="211"/>
      <c r="Y30" s="211"/>
      <c r="Z30" s="212"/>
      <c r="AA30" s="213"/>
      <c r="AB30" s="212"/>
      <c r="AC30" s="203"/>
    </row>
    <row r="31" spans="2:29" ht="57" customHeight="1">
      <c r="B31" s="202"/>
      <c r="C31" s="202"/>
      <c r="D31" s="202"/>
      <c r="E31" s="211"/>
      <c r="F31" s="211"/>
      <c r="G31" s="211"/>
      <c r="H31" s="212"/>
      <c r="I31" s="213"/>
      <c r="J31" s="212"/>
      <c r="K31" s="211"/>
      <c r="L31" s="211"/>
      <c r="M31" s="211"/>
      <c r="N31" s="212"/>
      <c r="O31" s="213"/>
      <c r="P31" s="212"/>
      <c r="Q31" s="211"/>
      <c r="R31" s="211"/>
      <c r="S31" s="211"/>
      <c r="T31" s="212"/>
      <c r="U31" s="213"/>
      <c r="V31" s="212"/>
      <c r="W31" s="211"/>
      <c r="X31" s="211"/>
      <c r="Y31" s="211"/>
      <c r="Z31" s="212"/>
      <c r="AA31" s="213"/>
      <c r="AB31" s="212"/>
      <c r="AC31" s="203"/>
    </row>
    <row r="32" spans="2:29" ht="57" customHeight="1">
      <c r="B32" s="202"/>
      <c r="C32" s="202"/>
      <c r="D32" s="202"/>
      <c r="E32" s="211"/>
      <c r="F32" s="211"/>
      <c r="G32" s="211"/>
      <c r="H32" s="212"/>
      <c r="I32" s="213"/>
      <c r="J32" s="212"/>
      <c r="K32" s="211"/>
      <c r="L32" s="211"/>
      <c r="M32" s="211"/>
      <c r="N32" s="212"/>
      <c r="O32" s="213"/>
      <c r="P32" s="212"/>
      <c r="Q32" s="211"/>
      <c r="R32" s="211"/>
      <c r="S32" s="211"/>
      <c r="T32" s="212"/>
      <c r="U32" s="213"/>
      <c r="V32" s="212"/>
      <c r="W32" s="211"/>
      <c r="X32" s="211"/>
      <c r="Y32" s="211"/>
      <c r="Z32" s="212"/>
      <c r="AA32" s="213"/>
      <c r="AB32" s="212"/>
      <c r="AC32" s="203"/>
    </row>
    <row r="33" spans="2:29" ht="57" customHeight="1">
      <c r="B33" s="202"/>
      <c r="C33" s="202"/>
      <c r="D33" s="202"/>
      <c r="E33" s="211"/>
      <c r="F33" s="211"/>
      <c r="G33" s="211"/>
      <c r="H33" s="212"/>
      <c r="I33" s="213"/>
      <c r="J33" s="212"/>
      <c r="K33" s="211"/>
      <c r="L33" s="211"/>
      <c r="M33" s="211"/>
      <c r="N33" s="212"/>
      <c r="O33" s="213"/>
      <c r="P33" s="212"/>
      <c r="Q33" s="211"/>
      <c r="R33" s="211"/>
      <c r="S33" s="211"/>
      <c r="T33" s="212"/>
      <c r="U33" s="213"/>
      <c r="V33" s="212"/>
      <c r="W33" s="211"/>
      <c r="X33" s="211"/>
      <c r="Y33" s="211"/>
      <c r="Z33" s="212"/>
      <c r="AA33" s="213"/>
      <c r="AB33" s="212"/>
      <c r="AC33" s="203"/>
    </row>
    <row r="34" spans="2:29" ht="57" customHeight="1">
      <c r="B34" s="202"/>
      <c r="C34" s="202"/>
      <c r="D34" s="202"/>
      <c r="E34" s="211"/>
      <c r="F34" s="211"/>
      <c r="G34" s="211"/>
      <c r="H34" s="212"/>
      <c r="I34" s="213"/>
      <c r="J34" s="212"/>
      <c r="K34" s="211"/>
      <c r="L34" s="211"/>
      <c r="M34" s="211"/>
      <c r="N34" s="212"/>
      <c r="O34" s="213"/>
      <c r="P34" s="212"/>
      <c r="Q34" s="211"/>
      <c r="R34" s="211"/>
      <c r="S34" s="211"/>
      <c r="T34" s="212"/>
      <c r="U34" s="213"/>
      <c r="V34" s="212"/>
      <c r="W34" s="211"/>
      <c r="X34" s="211"/>
      <c r="Y34" s="211"/>
      <c r="Z34" s="212"/>
      <c r="AA34" s="213"/>
      <c r="AB34" s="212"/>
      <c r="AC34" s="203"/>
    </row>
    <row r="35" spans="2:29" ht="57" customHeight="1">
      <c r="B35" s="202"/>
      <c r="C35" s="202"/>
      <c r="D35" s="202"/>
      <c r="E35" s="211"/>
      <c r="F35" s="211"/>
      <c r="G35" s="211"/>
      <c r="H35" s="212"/>
      <c r="I35" s="213"/>
      <c r="J35" s="212"/>
      <c r="K35" s="211"/>
      <c r="L35" s="211"/>
      <c r="M35" s="211"/>
      <c r="N35" s="212"/>
      <c r="O35" s="213"/>
      <c r="P35" s="212"/>
      <c r="Q35" s="211"/>
      <c r="R35" s="211"/>
      <c r="S35" s="211"/>
      <c r="T35" s="212"/>
      <c r="U35" s="213"/>
      <c r="V35" s="212"/>
      <c r="W35" s="211"/>
      <c r="X35" s="211"/>
      <c r="Y35" s="211"/>
      <c r="Z35" s="212"/>
      <c r="AA35" s="213"/>
      <c r="AB35" s="212"/>
      <c r="AC35" s="203"/>
    </row>
    <row r="36" spans="2:29" ht="57" customHeight="1">
      <c r="B36" s="202"/>
      <c r="C36" s="202"/>
      <c r="D36" s="202"/>
      <c r="E36" s="211"/>
      <c r="F36" s="211"/>
      <c r="G36" s="211"/>
      <c r="H36" s="212"/>
      <c r="I36" s="213"/>
      <c r="J36" s="212"/>
      <c r="K36" s="211"/>
      <c r="L36" s="211"/>
      <c r="M36" s="211"/>
      <c r="N36" s="212"/>
      <c r="O36" s="213"/>
      <c r="P36" s="212"/>
      <c r="Q36" s="211"/>
      <c r="R36" s="211"/>
      <c r="S36" s="211"/>
      <c r="T36" s="212"/>
      <c r="U36" s="213"/>
      <c r="V36" s="212"/>
      <c r="W36" s="211"/>
      <c r="X36" s="211"/>
      <c r="Y36" s="211"/>
      <c r="Z36" s="212"/>
      <c r="AA36" s="213"/>
      <c r="AB36" s="212"/>
      <c r="AC36" s="203"/>
    </row>
    <row r="37" spans="2:29" ht="57" customHeight="1">
      <c r="B37" s="202"/>
      <c r="C37" s="202"/>
      <c r="D37" s="202"/>
      <c r="E37" s="211"/>
      <c r="F37" s="211"/>
      <c r="G37" s="211"/>
      <c r="H37" s="212"/>
      <c r="I37" s="213"/>
      <c r="J37" s="212"/>
      <c r="K37" s="211"/>
      <c r="L37" s="211"/>
      <c r="M37" s="211"/>
      <c r="N37" s="212"/>
      <c r="O37" s="213"/>
      <c r="P37" s="212"/>
      <c r="Q37" s="211"/>
      <c r="R37" s="211"/>
      <c r="S37" s="211"/>
      <c r="T37" s="212"/>
      <c r="U37" s="213"/>
      <c r="V37" s="212"/>
      <c r="W37" s="211"/>
      <c r="X37" s="211"/>
      <c r="Y37" s="211"/>
      <c r="Z37" s="212"/>
      <c r="AA37" s="213"/>
      <c r="AB37" s="212"/>
      <c r="AC37" s="203"/>
    </row>
    <row r="38" spans="2:29" ht="57" customHeight="1">
      <c r="B38" s="202"/>
      <c r="C38" s="202"/>
      <c r="D38" s="202"/>
      <c r="E38" s="211"/>
      <c r="F38" s="211"/>
      <c r="G38" s="211"/>
      <c r="H38" s="212"/>
      <c r="I38" s="213"/>
      <c r="J38" s="212"/>
      <c r="K38" s="211"/>
      <c r="L38" s="211"/>
      <c r="M38" s="211"/>
      <c r="N38" s="212"/>
      <c r="O38" s="213"/>
      <c r="P38" s="212"/>
      <c r="Q38" s="211"/>
      <c r="R38" s="211"/>
      <c r="S38" s="211"/>
      <c r="T38" s="212"/>
      <c r="U38" s="213"/>
      <c r="V38" s="212"/>
      <c r="W38" s="211"/>
      <c r="X38" s="211"/>
      <c r="Y38" s="211"/>
      <c r="Z38" s="212"/>
      <c r="AA38" s="213"/>
      <c r="AB38" s="212"/>
      <c r="AC38" s="203"/>
    </row>
    <row r="39" spans="2:29" ht="57" customHeight="1">
      <c r="B39" s="202"/>
      <c r="C39" s="202"/>
      <c r="D39" s="202"/>
      <c r="E39" s="211"/>
      <c r="F39" s="211"/>
      <c r="G39" s="211"/>
      <c r="H39" s="212"/>
      <c r="I39" s="213"/>
      <c r="J39" s="212"/>
      <c r="K39" s="211"/>
      <c r="L39" s="211"/>
      <c r="M39" s="211"/>
      <c r="N39" s="212"/>
      <c r="O39" s="213"/>
      <c r="P39" s="212"/>
      <c r="Q39" s="211"/>
      <c r="R39" s="211"/>
      <c r="S39" s="211"/>
      <c r="T39" s="212"/>
      <c r="U39" s="213"/>
      <c r="V39" s="212"/>
      <c r="W39" s="211"/>
      <c r="X39" s="211"/>
      <c r="Y39" s="211"/>
      <c r="Z39" s="212"/>
      <c r="AA39" s="213"/>
      <c r="AB39" s="212"/>
      <c r="AC39" s="203"/>
    </row>
    <row r="40" spans="2:29" ht="57" customHeight="1">
      <c r="B40" s="202"/>
      <c r="C40" s="202"/>
      <c r="D40" s="202"/>
      <c r="E40" s="211"/>
      <c r="F40" s="211"/>
      <c r="G40" s="211"/>
      <c r="H40" s="212"/>
      <c r="I40" s="213"/>
      <c r="J40" s="212"/>
      <c r="K40" s="211"/>
      <c r="L40" s="211"/>
      <c r="M40" s="211"/>
      <c r="N40" s="212"/>
      <c r="O40" s="213"/>
      <c r="P40" s="212"/>
      <c r="Q40" s="211"/>
      <c r="R40" s="211"/>
      <c r="S40" s="211"/>
      <c r="T40" s="212"/>
      <c r="U40" s="213"/>
      <c r="V40" s="212"/>
      <c r="W40" s="211"/>
      <c r="X40" s="211"/>
      <c r="Y40" s="211"/>
      <c r="Z40" s="212"/>
      <c r="AA40" s="213"/>
      <c r="AB40" s="212"/>
      <c r="AC40" s="203"/>
    </row>
    <row r="41" spans="2:29" ht="57" customHeight="1">
      <c r="B41" s="202"/>
      <c r="C41" s="202"/>
      <c r="D41" s="202"/>
      <c r="E41" s="211"/>
      <c r="F41" s="211"/>
      <c r="G41" s="211"/>
      <c r="H41" s="212"/>
      <c r="I41" s="213"/>
      <c r="J41" s="212"/>
      <c r="K41" s="211"/>
      <c r="L41" s="211"/>
      <c r="M41" s="211"/>
      <c r="N41" s="212"/>
      <c r="O41" s="213"/>
      <c r="P41" s="212"/>
      <c r="Q41" s="211"/>
      <c r="R41" s="211"/>
      <c r="S41" s="211"/>
      <c r="T41" s="212"/>
      <c r="U41" s="213"/>
      <c r="V41" s="212"/>
      <c r="W41" s="211"/>
      <c r="X41" s="211"/>
      <c r="Y41" s="211"/>
      <c r="Z41" s="212"/>
      <c r="AA41" s="213"/>
      <c r="AB41" s="212"/>
      <c r="AC41" s="203"/>
    </row>
    <row r="42" spans="2:29" ht="57" customHeight="1">
      <c r="B42" s="202"/>
      <c r="C42" s="202"/>
      <c r="D42" s="202"/>
      <c r="E42" s="211"/>
      <c r="F42" s="211"/>
      <c r="G42" s="211"/>
      <c r="H42" s="212"/>
      <c r="I42" s="213"/>
      <c r="J42" s="212"/>
      <c r="K42" s="211"/>
      <c r="L42" s="211"/>
      <c r="M42" s="211"/>
      <c r="N42" s="212"/>
      <c r="O42" s="213"/>
      <c r="P42" s="212"/>
      <c r="Q42" s="211"/>
      <c r="R42" s="211"/>
      <c r="S42" s="211"/>
      <c r="T42" s="212"/>
      <c r="U42" s="213"/>
      <c r="V42" s="212"/>
      <c r="W42" s="211"/>
      <c r="X42" s="211"/>
      <c r="Y42" s="211"/>
      <c r="Z42" s="212"/>
      <c r="AA42" s="213"/>
      <c r="AB42" s="212"/>
      <c r="AC42" s="203"/>
    </row>
    <row r="43" spans="2:29" ht="57" customHeight="1">
      <c r="B43" s="202"/>
      <c r="C43" s="202"/>
      <c r="D43" s="202"/>
      <c r="E43" s="211"/>
      <c r="F43" s="211"/>
      <c r="G43" s="211"/>
      <c r="H43" s="212"/>
      <c r="I43" s="213"/>
      <c r="J43" s="212"/>
      <c r="K43" s="211"/>
      <c r="L43" s="211"/>
      <c r="M43" s="211"/>
      <c r="N43" s="212"/>
      <c r="O43" s="213"/>
      <c r="P43" s="212"/>
      <c r="Q43" s="211"/>
      <c r="R43" s="211"/>
      <c r="S43" s="211"/>
      <c r="T43" s="212"/>
      <c r="U43" s="213"/>
      <c r="V43" s="212"/>
      <c r="W43" s="211"/>
      <c r="X43" s="211"/>
      <c r="Y43" s="211"/>
      <c r="Z43" s="212"/>
      <c r="AA43" s="213"/>
      <c r="AB43" s="212"/>
      <c r="AC43" s="203"/>
    </row>
    <row r="44" spans="2:29" ht="57" customHeight="1">
      <c r="B44" s="202"/>
      <c r="C44" s="202"/>
      <c r="D44" s="202"/>
      <c r="E44" s="211"/>
      <c r="F44" s="211"/>
      <c r="G44" s="211"/>
      <c r="H44" s="212"/>
      <c r="I44" s="213"/>
      <c r="J44" s="212"/>
      <c r="K44" s="211"/>
      <c r="L44" s="211"/>
      <c r="M44" s="211"/>
      <c r="N44" s="212"/>
      <c r="O44" s="213"/>
      <c r="P44" s="212"/>
      <c r="Q44" s="211"/>
      <c r="R44" s="211"/>
      <c r="S44" s="211"/>
      <c r="T44" s="212"/>
      <c r="U44" s="213"/>
      <c r="V44" s="212"/>
      <c r="W44" s="211"/>
      <c r="X44" s="211"/>
      <c r="Y44" s="211"/>
      <c r="Z44" s="212"/>
      <c r="AA44" s="213"/>
      <c r="AB44" s="212"/>
      <c r="AC44" s="203"/>
    </row>
    <row r="45" spans="2:29" ht="57" customHeight="1">
      <c r="B45" s="202"/>
      <c r="C45" s="202"/>
      <c r="D45" s="202"/>
      <c r="E45" s="211"/>
      <c r="F45" s="211"/>
      <c r="G45" s="211"/>
      <c r="H45" s="212"/>
      <c r="I45" s="213"/>
      <c r="J45" s="212"/>
      <c r="K45" s="211"/>
      <c r="L45" s="211"/>
      <c r="M45" s="211"/>
      <c r="N45" s="212"/>
      <c r="O45" s="213"/>
      <c r="P45" s="212"/>
      <c r="Q45" s="211"/>
      <c r="R45" s="211"/>
      <c r="S45" s="211"/>
      <c r="T45" s="212"/>
      <c r="U45" s="213"/>
      <c r="V45" s="212"/>
      <c r="W45" s="211"/>
      <c r="X45" s="211"/>
      <c r="Y45" s="211"/>
      <c r="Z45" s="212"/>
      <c r="AA45" s="213"/>
      <c r="AB45" s="212"/>
      <c r="AC45" s="203"/>
    </row>
    <row r="46" spans="2:29" ht="57" customHeight="1">
      <c r="B46" s="202"/>
      <c r="C46" s="202"/>
      <c r="D46" s="202"/>
      <c r="E46" s="211"/>
      <c r="F46" s="211"/>
      <c r="G46" s="211"/>
      <c r="H46" s="212"/>
      <c r="I46" s="213"/>
      <c r="J46" s="212"/>
      <c r="K46" s="211"/>
      <c r="L46" s="211"/>
      <c r="M46" s="211"/>
      <c r="N46" s="212"/>
      <c r="O46" s="213"/>
      <c r="P46" s="212"/>
      <c r="Q46" s="211"/>
      <c r="R46" s="211"/>
      <c r="S46" s="211"/>
      <c r="T46" s="212"/>
      <c r="U46" s="213"/>
      <c r="V46" s="212"/>
      <c r="W46" s="211"/>
      <c r="X46" s="211"/>
      <c r="Y46" s="211"/>
      <c r="Z46" s="212"/>
      <c r="AA46" s="213"/>
      <c r="AB46" s="212"/>
      <c r="AC46" s="203"/>
    </row>
    <row r="47" spans="2:29" ht="57" customHeight="1">
      <c r="B47" s="202"/>
      <c r="C47" s="202"/>
      <c r="D47" s="202"/>
      <c r="E47" s="211"/>
      <c r="F47" s="211"/>
      <c r="G47" s="211"/>
      <c r="H47" s="212"/>
      <c r="I47" s="213"/>
      <c r="J47" s="212"/>
      <c r="K47" s="211"/>
      <c r="L47" s="211"/>
      <c r="M47" s="211"/>
      <c r="N47" s="212"/>
      <c r="O47" s="213"/>
      <c r="P47" s="212"/>
      <c r="Q47" s="211"/>
      <c r="R47" s="211"/>
      <c r="S47" s="211"/>
      <c r="T47" s="212"/>
      <c r="U47" s="213"/>
      <c r="V47" s="212"/>
      <c r="W47" s="211"/>
      <c r="X47" s="211"/>
      <c r="Y47" s="211"/>
      <c r="Z47" s="212"/>
      <c r="AA47" s="213"/>
      <c r="AB47" s="212"/>
      <c r="AC47" s="203"/>
    </row>
    <row r="48" spans="2:29" ht="57" customHeight="1">
      <c r="B48" s="202"/>
      <c r="C48" s="202"/>
      <c r="D48" s="202"/>
      <c r="E48" s="211"/>
      <c r="F48" s="211"/>
      <c r="G48" s="211"/>
      <c r="H48" s="212"/>
      <c r="I48" s="213"/>
      <c r="J48" s="212"/>
      <c r="K48" s="211"/>
      <c r="L48" s="211"/>
      <c r="M48" s="211"/>
      <c r="N48" s="212"/>
      <c r="O48" s="213"/>
      <c r="P48" s="212"/>
      <c r="Q48" s="211"/>
      <c r="R48" s="211"/>
      <c r="S48" s="211"/>
      <c r="T48" s="212"/>
      <c r="U48" s="213"/>
      <c r="V48" s="212"/>
      <c r="W48" s="211"/>
      <c r="X48" s="211"/>
      <c r="Y48" s="211"/>
      <c r="Z48" s="212"/>
      <c r="AA48" s="213"/>
      <c r="AB48" s="212"/>
      <c r="AC48" s="203"/>
    </row>
  </sheetData>
  <mergeCells count="10">
    <mergeCell ref="B3:AC3"/>
    <mergeCell ref="B4:AC4"/>
    <mergeCell ref="B5:AC5"/>
    <mergeCell ref="E8:J8"/>
    <mergeCell ref="K8:P8"/>
    <mergeCell ref="Q8:V8"/>
    <mergeCell ref="W8:AB8"/>
    <mergeCell ref="AC8:AC9"/>
    <mergeCell ref="B8:B9"/>
    <mergeCell ref="C8:D8"/>
  </mergeCells>
  <printOptions/>
  <pageMargins left="0.75" right="0.46" top="0.61" bottom="0.67" header="0.4921259845" footer="0.4921259845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P9" sqref="P9"/>
    </sheetView>
  </sheetViews>
  <sheetFormatPr defaultColWidth="11.421875" defaultRowHeight="12.75"/>
  <cols>
    <col min="1" max="2" width="3.00390625" style="0" customWidth="1"/>
    <col min="3" max="3" width="4.7109375" style="0" customWidth="1"/>
    <col min="4" max="4" width="26.00390625" style="0" customWidth="1"/>
    <col min="5" max="13" width="6.7109375" style="180" customWidth="1"/>
    <col min="14" max="14" width="14.28125" style="0" customWidth="1"/>
  </cols>
  <sheetData>
    <row r="1" spans="1:14" ht="13.5" thickBot="1">
      <c r="A1" s="89"/>
      <c r="B1" s="89"/>
      <c r="C1" s="89"/>
      <c r="D1" s="89"/>
      <c r="E1" s="96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.75">
      <c r="A2" s="89"/>
      <c r="B2" s="91"/>
      <c r="C2" s="92"/>
      <c r="D2" s="93"/>
      <c r="E2" s="126"/>
      <c r="F2" s="92"/>
      <c r="G2" s="92"/>
      <c r="H2" s="92"/>
      <c r="I2" s="92"/>
      <c r="J2" s="92"/>
      <c r="K2" s="92"/>
      <c r="L2" s="92"/>
      <c r="M2" s="92"/>
      <c r="N2" s="127"/>
    </row>
    <row r="3" spans="1:14" ht="33">
      <c r="A3" s="96"/>
      <c r="B3" s="9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37.5">
      <c r="A4" s="96"/>
      <c r="B4" s="100" t="s">
        <v>31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ht="19.5">
      <c r="A5" s="103"/>
      <c r="B5" s="130" t="s">
        <v>32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13.5" thickBot="1">
      <c r="A6" s="107"/>
      <c r="B6" s="133"/>
      <c r="C6" s="134"/>
      <c r="D6" s="135"/>
      <c r="E6" s="136"/>
      <c r="F6" s="135"/>
      <c r="G6" s="135"/>
      <c r="H6" s="135"/>
      <c r="I6" s="135"/>
      <c r="J6" s="135"/>
      <c r="K6" s="135"/>
      <c r="L6" s="135"/>
      <c r="M6" s="135"/>
      <c r="N6" s="137"/>
    </row>
    <row r="7" spans="2:14" ht="13.5" thickBot="1">
      <c r="B7" s="138"/>
      <c r="C7" s="138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1"/>
    </row>
    <row r="8" spans="2:14" ht="15">
      <c r="B8" s="142" t="s">
        <v>3</v>
      </c>
      <c r="C8" s="143" t="s">
        <v>15</v>
      </c>
      <c r="D8" s="144"/>
      <c r="E8" s="145" t="s">
        <v>16</v>
      </c>
      <c r="F8" s="146"/>
      <c r="G8" s="147"/>
      <c r="H8" s="143" t="s">
        <v>17</v>
      </c>
      <c r="I8" s="144"/>
      <c r="J8" s="147"/>
      <c r="K8" s="148" t="s">
        <v>18</v>
      </c>
      <c r="L8" s="149"/>
      <c r="M8" s="147"/>
      <c r="N8" s="151" t="s">
        <v>12</v>
      </c>
    </row>
    <row r="9" spans="1:14" ht="85.5" customHeight="1" thickBot="1">
      <c r="A9" s="96"/>
      <c r="B9" s="152"/>
      <c r="C9" s="153" t="s">
        <v>20</v>
      </c>
      <c r="D9" s="154" t="s">
        <v>21</v>
      </c>
      <c r="E9" s="155" t="s">
        <v>21</v>
      </c>
      <c r="F9" s="156" t="s">
        <v>22</v>
      </c>
      <c r="G9" s="157" t="s">
        <v>4</v>
      </c>
      <c r="H9" s="159" t="s">
        <v>21</v>
      </c>
      <c r="I9" s="160" t="s">
        <v>22</v>
      </c>
      <c r="J9" s="161" t="s">
        <v>4</v>
      </c>
      <c r="K9" s="155" t="s">
        <v>21</v>
      </c>
      <c r="L9" s="156" t="s">
        <v>22</v>
      </c>
      <c r="M9" s="157" t="s">
        <v>4</v>
      </c>
      <c r="N9" s="163"/>
    </row>
    <row r="10" spans="1:14" ht="12.75">
      <c r="A10" s="164"/>
      <c r="B10" s="165"/>
      <c r="C10" s="165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8"/>
    </row>
    <row r="11" spans="1:14" ht="57" customHeight="1">
      <c r="A11" s="165"/>
      <c r="B11" s="120">
        <v>1</v>
      </c>
      <c r="C11" s="120">
        <v>2</v>
      </c>
      <c r="D11" s="120" t="s">
        <v>40</v>
      </c>
      <c r="E11" s="179" t="s">
        <v>41</v>
      </c>
      <c r="F11" s="179" t="s">
        <v>42</v>
      </c>
      <c r="G11" s="179">
        <v>321</v>
      </c>
      <c r="H11" s="179" t="s">
        <v>43</v>
      </c>
      <c r="I11" s="179" t="s">
        <v>44</v>
      </c>
      <c r="J11" s="179">
        <v>322</v>
      </c>
      <c r="K11" s="179" t="s">
        <v>45</v>
      </c>
      <c r="L11" s="179" t="s">
        <v>46</v>
      </c>
      <c r="M11" s="179">
        <v>323</v>
      </c>
      <c r="N11" s="121">
        <v>0.48055555555555557</v>
      </c>
    </row>
    <row r="12" spans="1:14" ht="57" customHeight="1">
      <c r="A12" s="164"/>
      <c r="B12" s="120">
        <v>2</v>
      </c>
      <c r="C12" s="120">
        <v>3</v>
      </c>
      <c r="D12" s="120" t="s">
        <v>47</v>
      </c>
      <c r="E12" s="179" t="s">
        <v>48</v>
      </c>
      <c r="F12" s="179" t="s">
        <v>49</v>
      </c>
      <c r="G12" s="179">
        <v>331</v>
      </c>
      <c r="H12" s="179" t="s">
        <v>50</v>
      </c>
      <c r="I12" s="179" t="s">
        <v>51</v>
      </c>
      <c r="J12" s="179">
        <v>332</v>
      </c>
      <c r="K12" s="179" t="s">
        <v>52</v>
      </c>
      <c r="L12" s="179" t="s">
        <v>53</v>
      </c>
      <c r="M12" s="179">
        <v>333</v>
      </c>
      <c r="N12" s="121">
        <v>0.5409722222222222</v>
      </c>
    </row>
    <row r="13" spans="1:14" ht="60" customHeight="1">
      <c r="A13" s="164"/>
      <c r="B13" s="120">
        <v>3</v>
      </c>
      <c r="C13" s="120">
        <v>1</v>
      </c>
      <c r="D13" s="120" t="s">
        <v>33</v>
      </c>
      <c r="E13" s="179" t="s">
        <v>34</v>
      </c>
      <c r="F13" s="179" t="s">
        <v>35</v>
      </c>
      <c r="G13" s="179">
        <v>311</v>
      </c>
      <c r="H13" s="179" t="s">
        <v>36</v>
      </c>
      <c r="I13" s="179" t="s">
        <v>37</v>
      </c>
      <c r="J13" s="179">
        <v>312</v>
      </c>
      <c r="K13" s="179" t="s">
        <v>38</v>
      </c>
      <c r="L13" s="179" t="s">
        <v>39</v>
      </c>
      <c r="M13" s="179">
        <v>313</v>
      </c>
      <c r="N13" s="121">
        <v>0.5555555555555556</v>
      </c>
    </row>
    <row r="14" spans="1:14" ht="57" customHeight="1">
      <c r="A14" s="164"/>
      <c r="B14" s="120">
        <v>4</v>
      </c>
      <c r="C14" s="120">
        <v>4</v>
      </c>
      <c r="D14" s="120" t="s">
        <v>54</v>
      </c>
      <c r="E14" s="179" t="s">
        <v>50</v>
      </c>
      <c r="F14" s="179" t="s">
        <v>55</v>
      </c>
      <c r="G14" s="179">
        <v>341</v>
      </c>
      <c r="H14" s="179" t="s">
        <v>56</v>
      </c>
      <c r="I14" s="179" t="s">
        <v>57</v>
      </c>
      <c r="J14" s="179">
        <v>342</v>
      </c>
      <c r="K14" s="179" t="s">
        <v>58</v>
      </c>
      <c r="L14" s="179" t="s">
        <v>59</v>
      </c>
      <c r="M14" s="179">
        <v>343</v>
      </c>
      <c r="N14" s="121">
        <v>0.5652777777777778</v>
      </c>
    </row>
    <row r="15" spans="1:14" ht="57" customHeight="1">
      <c r="A15" s="164"/>
      <c r="B15" s="120">
        <v>5</v>
      </c>
      <c r="C15" s="120">
        <v>5</v>
      </c>
      <c r="D15" s="120" t="s">
        <v>60</v>
      </c>
      <c r="E15" s="179" t="s">
        <v>61</v>
      </c>
      <c r="F15" s="179" t="s">
        <v>62</v>
      </c>
      <c r="G15" s="179">
        <v>351</v>
      </c>
      <c r="H15" s="179" t="s">
        <v>43</v>
      </c>
      <c r="I15" s="179" t="s">
        <v>63</v>
      </c>
      <c r="J15" s="179">
        <v>352</v>
      </c>
      <c r="K15" s="179" t="s">
        <v>64</v>
      </c>
      <c r="L15" s="179" t="s">
        <v>65</v>
      </c>
      <c r="M15" s="179">
        <v>353</v>
      </c>
      <c r="N15" s="121">
        <v>0.5736111111111112</v>
      </c>
    </row>
    <row r="16" spans="1:14" ht="57" customHeight="1">
      <c r="A16" s="164"/>
      <c r="B16" s="120">
        <v>6</v>
      </c>
      <c r="C16" s="120">
        <v>7</v>
      </c>
      <c r="D16" s="120" t="s">
        <v>71</v>
      </c>
      <c r="E16" s="179" t="s">
        <v>72</v>
      </c>
      <c r="F16" s="179" t="s">
        <v>73</v>
      </c>
      <c r="G16" s="179">
        <v>371</v>
      </c>
      <c r="H16" s="179" t="s">
        <v>74</v>
      </c>
      <c r="I16" s="179" t="s">
        <v>55</v>
      </c>
      <c r="J16" s="179">
        <v>372</v>
      </c>
      <c r="K16" s="179" t="s">
        <v>75</v>
      </c>
      <c r="L16" s="179" t="s">
        <v>76</v>
      </c>
      <c r="M16" s="179">
        <v>373</v>
      </c>
      <c r="N16" s="121">
        <v>0.5756944444444444</v>
      </c>
    </row>
    <row r="17" spans="1:14" ht="57" customHeight="1">
      <c r="A17" s="164"/>
      <c r="B17" s="120">
        <v>7</v>
      </c>
      <c r="C17" s="120">
        <v>6</v>
      </c>
      <c r="D17" s="120" t="s">
        <v>66</v>
      </c>
      <c r="E17" s="179" t="s">
        <v>67</v>
      </c>
      <c r="F17" s="179" t="s">
        <v>68</v>
      </c>
      <c r="G17" s="179">
        <v>361</v>
      </c>
      <c r="H17" s="179" t="s">
        <v>64</v>
      </c>
      <c r="I17" s="179" t="s">
        <v>69</v>
      </c>
      <c r="J17" s="179">
        <v>362</v>
      </c>
      <c r="K17" s="179" t="s">
        <v>70</v>
      </c>
      <c r="L17" s="179" t="s">
        <v>59</v>
      </c>
      <c r="M17" s="179">
        <v>363</v>
      </c>
      <c r="N17" s="121">
        <v>0.6236111111111111</v>
      </c>
    </row>
    <row r="18" spans="1:14" ht="57" customHeight="1">
      <c r="A18" s="89"/>
      <c r="B18" s="199"/>
      <c r="C18" s="199"/>
      <c r="D18" s="199"/>
      <c r="E18" s="216"/>
      <c r="F18" s="216"/>
      <c r="G18" s="216"/>
      <c r="H18" s="216"/>
      <c r="I18" s="216"/>
      <c r="J18" s="216"/>
      <c r="K18" s="216"/>
      <c r="L18" s="216"/>
      <c r="M18" s="216"/>
      <c r="N18" s="200"/>
    </row>
    <row r="19" spans="1:14" ht="57" customHeight="1">
      <c r="A19" s="89"/>
      <c r="B19" s="202"/>
      <c r="C19" s="202"/>
      <c r="D19" s="202"/>
      <c r="E19" s="217"/>
      <c r="F19" s="217"/>
      <c r="G19" s="217"/>
      <c r="H19" s="217"/>
      <c r="I19" s="217"/>
      <c r="J19" s="217"/>
      <c r="K19" s="217"/>
      <c r="L19" s="217"/>
      <c r="M19" s="217"/>
      <c r="N19" s="203"/>
    </row>
    <row r="20" spans="1:14" ht="57" customHeight="1">
      <c r="A20" s="89"/>
      <c r="B20" s="202"/>
      <c r="C20" s="202"/>
      <c r="D20" s="202"/>
      <c r="E20" s="217"/>
      <c r="F20" s="217"/>
      <c r="G20" s="217"/>
      <c r="H20" s="217"/>
      <c r="I20" s="217"/>
      <c r="J20" s="217"/>
      <c r="K20" s="217"/>
      <c r="L20" s="217"/>
      <c r="M20" s="217"/>
      <c r="N20" s="203"/>
    </row>
    <row r="21" spans="1:14" ht="57" customHeight="1">
      <c r="A21" s="89"/>
      <c r="B21" s="202"/>
      <c r="C21" s="202"/>
      <c r="D21" s="202"/>
      <c r="E21" s="217"/>
      <c r="F21" s="217"/>
      <c r="G21" s="217"/>
      <c r="H21" s="217"/>
      <c r="I21" s="217"/>
      <c r="J21" s="217"/>
      <c r="K21" s="217"/>
      <c r="L21" s="217"/>
      <c r="M21" s="217"/>
      <c r="N21" s="203"/>
    </row>
    <row r="22" spans="1:14" ht="57" customHeight="1">
      <c r="A22" s="89"/>
      <c r="B22" s="202"/>
      <c r="C22" s="202"/>
      <c r="D22" s="202"/>
      <c r="E22" s="217"/>
      <c r="F22" s="217"/>
      <c r="G22" s="217"/>
      <c r="H22" s="217"/>
      <c r="I22" s="217"/>
      <c r="J22" s="217"/>
      <c r="K22" s="217"/>
      <c r="L22" s="217"/>
      <c r="M22" s="217"/>
      <c r="N22" s="203"/>
    </row>
    <row r="23" spans="1:14" ht="57" customHeight="1">
      <c r="A23" s="89"/>
      <c r="B23" s="202"/>
      <c r="C23" s="202"/>
      <c r="D23" s="202"/>
      <c r="E23" s="217"/>
      <c r="F23" s="217"/>
      <c r="G23" s="217"/>
      <c r="H23" s="217"/>
      <c r="I23" s="217"/>
      <c r="J23" s="217"/>
      <c r="K23" s="217"/>
      <c r="L23" s="217"/>
      <c r="M23" s="217"/>
      <c r="N23" s="203"/>
    </row>
    <row r="24" spans="1:14" ht="57" customHeight="1">
      <c r="A24" s="89"/>
      <c r="B24" s="202"/>
      <c r="C24" s="202"/>
      <c r="D24" s="202"/>
      <c r="E24" s="217"/>
      <c r="F24" s="217"/>
      <c r="G24" s="217"/>
      <c r="H24" s="217"/>
      <c r="I24" s="217"/>
      <c r="J24" s="217"/>
      <c r="K24" s="217"/>
      <c r="L24" s="217"/>
      <c r="M24" s="217"/>
      <c r="N24" s="203"/>
    </row>
    <row r="25" spans="2:14" ht="57" customHeight="1">
      <c r="B25" s="202"/>
      <c r="C25" s="202"/>
      <c r="D25" s="202"/>
      <c r="E25" s="217"/>
      <c r="F25" s="217"/>
      <c r="G25" s="217"/>
      <c r="H25" s="217"/>
      <c r="I25" s="217"/>
      <c r="J25" s="217"/>
      <c r="K25" s="217"/>
      <c r="L25" s="217"/>
      <c r="M25" s="217"/>
      <c r="N25" s="203"/>
    </row>
    <row r="26" spans="1:14" ht="57" customHeight="1">
      <c r="A26" s="89"/>
      <c r="B26" s="202"/>
      <c r="C26" s="202"/>
      <c r="D26" s="202"/>
      <c r="E26" s="217"/>
      <c r="F26" s="217"/>
      <c r="G26" s="217"/>
      <c r="H26" s="217"/>
      <c r="I26" s="217"/>
      <c r="J26" s="217"/>
      <c r="K26" s="217"/>
      <c r="L26" s="217"/>
      <c r="M26" s="217"/>
      <c r="N26" s="203"/>
    </row>
    <row r="27" spans="2:14" ht="57" customHeight="1">
      <c r="B27" s="202"/>
      <c r="C27" s="202"/>
      <c r="D27" s="202"/>
      <c r="E27" s="217"/>
      <c r="F27" s="217"/>
      <c r="G27" s="217"/>
      <c r="H27" s="217"/>
      <c r="I27" s="217"/>
      <c r="J27" s="217"/>
      <c r="K27" s="217"/>
      <c r="L27" s="217"/>
      <c r="M27" s="217"/>
      <c r="N27" s="203"/>
    </row>
    <row r="28" spans="2:14" ht="57" customHeight="1">
      <c r="B28" s="202"/>
      <c r="C28" s="202"/>
      <c r="D28" s="202"/>
      <c r="E28" s="217"/>
      <c r="F28" s="217"/>
      <c r="G28" s="217"/>
      <c r="H28" s="217"/>
      <c r="I28" s="217"/>
      <c r="J28" s="217"/>
      <c r="K28" s="217"/>
      <c r="L28" s="217"/>
      <c r="M28" s="217"/>
      <c r="N28" s="203"/>
    </row>
    <row r="29" spans="2:14" ht="57" customHeight="1">
      <c r="B29" s="202"/>
      <c r="C29" s="202"/>
      <c r="D29" s="202"/>
      <c r="E29" s="217"/>
      <c r="F29" s="217"/>
      <c r="G29" s="217"/>
      <c r="H29" s="217"/>
      <c r="I29" s="217"/>
      <c r="J29" s="217"/>
      <c r="K29" s="217"/>
      <c r="L29" s="217"/>
      <c r="M29" s="217"/>
      <c r="N29" s="203"/>
    </row>
    <row r="30" spans="2:14" ht="57" customHeight="1">
      <c r="B30" s="202"/>
      <c r="C30" s="202"/>
      <c r="D30" s="202"/>
      <c r="E30" s="217"/>
      <c r="F30" s="217"/>
      <c r="G30" s="217"/>
      <c r="H30" s="217"/>
      <c r="I30" s="217"/>
      <c r="J30" s="217"/>
      <c r="K30" s="217"/>
      <c r="L30" s="217"/>
      <c r="M30" s="217"/>
      <c r="N30" s="203"/>
    </row>
    <row r="31" spans="2:14" ht="57" customHeight="1">
      <c r="B31" s="202"/>
      <c r="C31" s="202"/>
      <c r="D31" s="202"/>
      <c r="E31" s="217"/>
      <c r="F31" s="217"/>
      <c r="G31" s="217"/>
      <c r="H31" s="217"/>
      <c r="I31" s="217"/>
      <c r="J31" s="217"/>
      <c r="K31" s="217"/>
      <c r="L31" s="217"/>
      <c r="M31" s="217"/>
      <c r="N31" s="203"/>
    </row>
    <row r="32" spans="2:14" ht="57" customHeight="1">
      <c r="B32" s="202"/>
      <c r="C32" s="202"/>
      <c r="D32" s="202"/>
      <c r="E32" s="217"/>
      <c r="F32" s="217"/>
      <c r="G32" s="217"/>
      <c r="H32" s="217"/>
      <c r="I32" s="217"/>
      <c r="J32" s="217"/>
      <c r="K32" s="217"/>
      <c r="L32" s="217"/>
      <c r="M32" s="217"/>
      <c r="N32" s="203"/>
    </row>
    <row r="33" spans="2:14" ht="57" customHeight="1">
      <c r="B33" s="202"/>
      <c r="C33" s="202"/>
      <c r="D33" s="202"/>
      <c r="E33" s="217"/>
      <c r="F33" s="217"/>
      <c r="G33" s="217"/>
      <c r="H33" s="217"/>
      <c r="I33" s="217"/>
      <c r="J33" s="217"/>
      <c r="K33" s="217"/>
      <c r="L33" s="217"/>
      <c r="M33" s="217"/>
      <c r="N33" s="203"/>
    </row>
    <row r="34" spans="2:14" ht="57" customHeight="1">
      <c r="B34" s="202"/>
      <c r="C34" s="202"/>
      <c r="D34" s="202"/>
      <c r="E34" s="217"/>
      <c r="F34" s="217"/>
      <c r="G34" s="217"/>
      <c r="H34" s="217"/>
      <c r="I34" s="217"/>
      <c r="J34" s="217"/>
      <c r="K34" s="217"/>
      <c r="L34" s="217"/>
      <c r="M34" s="217"/>
      <c r="N34" s="203"/>
    </row>
    <row r="35" spans="2:14" ht="57" customHeight="1">
      <c r="B35" s="202"/>
      <c r="C35" s="202"/>
      <c r="D35" s="202"/>
      <c r="E35" s="217"/>
      <c r="F35" s="217"/>
      <c r="G35" s="217"/>
      <c r="H35" s="217"/>
      <c r="I35" s="217"/>
      <c r="J35" s="217"/>
      <c r="K35" s="217"/>
      <c r="L35" s="217"/>
      <c r="M35" s="217"/>
      <c r="N35" s="203"/>
    </row>
    <row r="36" spans="2:14" ht="57" customHeight="1">
      <c r="B36" s="202"/>
      <c r="C36" s="202"/>
      <c r="D36" s="202"/>
      <c r="E36" s="217"/>
      <c r="F36" s="217"/>
      <c r="G36" s="217"/>
      <c r="H36" s="217"/>
      <c r="I36" s="217"/>
      <c r="J36" s="217"/>
      <c r="K36" s="217"/>
      <c r="L36" s="217"/>
      <c r="M36" s="217"/>
      <c r="N36" s="203"/>
    </row>
    <row r="37" spans="2:14" ht="57" customHeight="1">
      <c r="B37" s="202"/>
      <c r="C37" s="202"/>
      <c r="D37" s="202"/>
      <c r="E37" s="217"/>
      <c r="F37" s="217"/>
      <c r="G37" s="217"/>
      <c r="H37" s="217"/>
      <c r="I37" s="217"/>
      <c r="J37" s="217"/>
      <c r="K37" s="217"/>
      <c r="L37" s="217"/>
      <c r="M37" s="217"/>
      <c r="N37" s="203"/>
    </row>
    <row r="38" spans="2:14" ht="57" customHeight="1">
      <c r="B38" s="202"/>
      <c r="C38" s="202"/>
      <c r="D38" s="202"/>
      <c r="E38" s="217"/>
      <c r="F38" s="217"/>
      <c r="G38" s="217"/>
      <c r="H38" s="217"/>
      <c r="I38" s="217"/>
      <c r="J38" s="217"/>
      <c r="K38" s="217"/>
      <c r="L38" s="217"/>
      <c r="M38" s="217"/>
      <c r="N38" s="203"/>
    </row>
    <row r="39" spans="2:14" ht="57" customHeight="1">
      <c r="B39" s="202"/>
      <c r="C39" s="202"/>
      <c r="D39" s="202"/>
      <c r="E39" s="217"/>
      <c r="F39" s="217"/>
      <c r="G39" s="217"/>
      <c r="H39" s="217"/>
      <c r="I39" s="217"/>
      <c r="J39" s="217"/>
      <c r="K39" s="217"/>
      <c r="L39" s="217"/>
      <c r="M39" s="217"/>
      <c r="N39" s="203"/>
    </row>
    <row r="40" spans="2:14" ht="57" customHeight="1">
      <c r="B40" s="202"/>
      <c r="C40" s="202"/>
      <c r="D40" s="202"/>
      <c r="E40" s="217"/>
      <c r="F40" s="217"/>
      <c r="G40" s="217"/>
      <c r="H40" s="217"/>
      <c r="I40" s="217"/>
      <c r="J40" s="217"/>
      <c r="K40" s="217"/>
      <c r="L40" s="217"/>
      <c r="M40" s="217"/>
      <c r="N40" s="203"/>
    </row>
  </sheetData>
  <mergeCells count="9">
    <mergeCell ref="B3:N3"/>
    <mergeCell ref="B4:N4"/>
    <mergeCell ref="B5:N5"/>
    <mergeCell ref="B8:B9"/>
    <mergeCell ref="C8:D8"/>
    <mergeCell ref="E8:G8"/>
    <mergeCell ref="H8:J8"/>
    <mergeCell ref="K8:M8"/>
    <mergeCell ref="N8:N9"/>
  </mergeCells>
  <printOptions/>
  <pageMargins left="0.44" right="0.25" top="1" bottom="1" header="0.4921259845" footer="0.4921259845"/>
  <pageSetup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N16" sqref="N16"/>
    </sheetView>
  </sheetViews>
  <sheetFormatPr defaultColWidth="11.421875" defaultRowHeight="12.75"/>
  <cols>
    <col min="1" max="2" width="3.00390625" style="0" customWidth="1"/>
    <col min="3" max="3" width="4.7109375" style="0" customWidth="1"/>
    <col min="4" max="4" width="26.00390625" style="0" customWidth="1"/>
    <col min="5" max="13" width="6.7109375" style="180" customWidth="1"/>
    <col min="14" max="14" width="14.28125" style="0" customWidth="1"/>
  </cols>
  <sheetData>
    <row r="1" spans="1:14" ht="13.5" thickBot="1">
      <c r="A1" s="89"/>
      <c r="B1" s="89"/>
      <c r="C1" s="89"/>
      <c r="D1" s="89"/>
      <c r="E1" s="96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.75">
      <c r="A2" s="89"/>
      <c r="B2" s="91"/>
      <c r="C2" s="92"/>
      <c r="D2" s="93"/>
      <c r="E2" s="126"/>
      <c r="F2" s="92"/>
      <c r="G2" s="92"/>
      <c r="H2" s="92"/>
      <c r="I2" s="92"/>
      <c r="J2" s="92"/>
      <c r="K2" s="92"/>
      <c r="L2" s="92"/>
      <c r="M2" s="92"/>
      <c r="N2" s="127"/>
    </row>
    <row r="3" spans="1:14" ht="33">
      <c r="A3" s="96"/>
      <c r="B3" s="9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37.5">
      <c r="A4" s="96"/>
      <c r="B4" s="100" t="s">
        <v>31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ht="19.5">
      <c r="A5" s="103"/>
      <c r="B5" s="130" t="s">
        <v>30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13.5" thickBot="1">
      <c r="A6" s="107"/>
      <c r="B6" s="133"/>
      <c r="C6" s="134"/>
      <c r="D6" s="135"/>
      <c r="E6" s="136"/>
      <c r="F6" s="135"/>
      <c r="G6" s="135"/>
      <c r="H6" s="135"/>
      <c r="I6" s="135"/>
      <c r="J6" s="135"/>
      <c r="K6" s="135"/>
      <c r="L6" s="135"/>
      <c r="M6" s="135"/>
      <c r="N6" s="137"/>
    </row>
    <row r="7" spans="2:14" ht="13.5" thickBot="1">
      <c r="B7" s="138"/>
      <c r="C7" s="138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1"/>
    </row>
    <row r="8" spans="2:14" ht="15">
      <c r="B8" s="142" t="s">
        <v>3</v>
      </c>
      <c r="C8" s="143" t="s">
        <v>15</v>
      </c>
      <c r="D8" s="144"/>
      <c r="E8" s="145" t="s">
        <v>16</v>
      </c>
      <c r="F8" s="146"/>
      <c r="G8" s="147"/>
      <c r="H8" s="143" t="s">
        <v>17</v>
      </c>
      <c r="I8" s="144"/>
      <c r="J8" s="147"/>
      <c r="K8" s="148" t="s">
        <v>18</v>
      </c>
      <c r="L8" s="149"/>
      <c r="M8" s="147"/>
      <c r="N8" s="151" t="s">
        <v>12</v>
      </c>
    </row>
    <row r="9" spans="1:14" ht="85.5" customHeight="1" thickBot="1">
      <c r="A9" s="96"/>
      <c r="B9" s="152"/>
      <c r="C9" s="153" t="s">
        <v>20</v>
      </c>
      <c r="D9" s="154" t="s">
        <v>21</v>
      </c>
      <c r="E9" s="155" t="s">
        <v>21</v>
      </c>
      <c r="F9" s="156" t="s">
        <v>22</v>
      </c>
      <c r="G9" s="157" t="s">
        <v>4</v>
      </c>
      <c r="H9" s="159" t="s">
        <v>21</v>
      </c>
      <c r="I9" s="160" t="s">
        <v>22</v>
      </c>
      <c r="J9" s="161" t="s">
        <v>4</v>
      </c>
      <c r="K9" s="155" t="s">
        <v>21</v>
      </c>
      <c r="L9" s="156" t="s">
        <v>22</v>
      </c>
      <c r="M9" s="157" t="s">
        <v>4</v>
      </c>
      <c r="N9" s="163"/>
    </row>
    <row r="10" spans="1:14" ht="12.75">
      <c r="A10" s="164"/>
      <c r="B10" s="165"/>
      <c r="C10" s="165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8"/>
    </row>
    <row r="11" spans="1:14" ht="57" customHeight="1">
      <c r="A11" s="165"/>
      <c r="B11" s="120">
        <v>1</v>
      </c>
      <c r="C11" s="120">
        <v>1</v>
      </c>
      <c r="D11" s="120" t="s">
        <v>77</v>
      </c>
      <c r="E11" s="179" t="s">
        <v>78</v>
      </c>
      <c r="F11" s="179" t="s">
        <v>79</v>
      </c>
      <c r="G11" s="179">
        <v>211</v>
      </c>
      <c r="H11" s="179" t="s">
        <v>80</v>
      </c>
      <c r="I11" s="179" t="s">
        <v>81</v>
      </c>
      <c r="J11" s="179">
        <v>212</v>
      </c>
      <c r="K11" s="179" t="s">
        <v>82</v>
      </c>
      <c r="L11" s="179" t="s">
        <v>83</v>
      </c>
      <c r="M11" s="179">
        <v>213</v>
      </c>
      <c r="N11" s="121">
        <v>0.7055555555555556</v>
      </c>
    </row>
    <row r="12" spans="1:14" ht="57" customHeight="1">
      <c r="A12" s="164"/>
      <c r="B12" s="120">
        <v>2</v>
      </c>
      <c r="C12" s="120">
        <v>2</v>
      </c>
      <c r="D12" s="120" t="s">
        <v>84</v>
      </c>
      <c r="E12" s="179" t="s">
        <v>85</v>
      </c>
      <c r="F12" s="179" t="s">
        <v>86</v>
      </c>
      <c r="G12" s="179">
        <v>221</v>
      </c>
      <c r="H12" s="179" t="s">
        <v>87</v>
      </c>
      <c r="I12" s="179" t="s">
        <v>88</v>
      </c>
      <c r="J12" s="179">
        <v>222</v>
      </c>
      <c r="K12" s="179" t="s">
        <v>89</v>
      </c>
      <c r="L12" s="179" t="s">
        <v>90</v>
      </c>
      <c r="M12" s="179">
        <v>223</v>
      </c>
      <c r="N12" s="121">
        <v>0.7395833333333334</v>
      </c>
    </row>
    <row r="13" spans="1:14" ht="60" customHeight="1">
      <c r="A13" s="164"/>
      <c r="B13" s="199"/>
      <c r="C13" s="199"/>
      <c r="D13" s="199"/>
      <c r="E13" s="216"/>
      <c r="F13" s="216"/>
      <c r="G13" s="216"/>
      <c r="H13" s="216"/>
      <c r="I13" s="216"/>
      <c r="J13" s="216"/>
      <c r="K13" s="216"/>
      <c r="L13" s="216"/>
      <c r="M13" s="216"/>
      <c r="N13" s="200"/>
    </row>
    <row r="14" spans="1:14" ht="57" customHeight="1">
      <c r="A14" s="164"/>
      <c r="B14" s="202"/>
      <c r="C14" s="202"/>
      <c r="D14" s="202"/>
      <c r="E14" s="217"/>
      <c r="F14" s="217"/>
      <c r="G14" s="217"/>
      <c r="H14" s="217"/>
      <c r="I14" s="217"/>
      <c r="J14" s="217"/>
      <c r="K14" s="217"/>
      <c r="L14" s="217"/>
      <c r="M14" s="217"/>
      <c r="N14" s="203"/>
    </row>
    <row r="15" spans="1:14" ht="57" customHeight="1">
      <c r="A15" s="164"/>
      <c r="B15" s="202"/>
      <c r="C15" s="202"/>
      <c r="D15" s="202"/>
      <c r="E15" s="217"/>
      <c r="F15" s="217"/>
      <c r="G15" s="217"/>
      <c r="H15" s="217"/>
      <c r="I15" s="217"/>
      <c r="J15" s="217"/>
      <c r="K15" s="217"/>
      <c r="L15" s="217"/>
      <c r="M15" s="217"/>
      <c r="N15" s="203"/>
    </row>
    <row r="16" spans="1:14" ht="57" customHeight="1">
      <c r="A16" s="164"/>
      <c r="B16" s="202"/>
      <c r="C16" s="202"/>
      <c r="D16" s="202"/>
      <c r="E16" s="217"/>
      <c r="F16" s="217"/>
      <c r="G16" s="217"/>
      <c r="H16" s="217"/>
      <c r="I16" s="217"/>
      <c r="J16" s="217"/>
      <c r="K16" s="217"/>
      <c r="L16" s="217"/>
      <c r="M16" s="217"/>
      <c r="N16" s="203"/>
    </row>
    <row r="17" spans="1:14" ht="57" customHeight="1">
      <c r="A17" s="164"/>
      <c r="B17" s="202"/>
      <c r="C17" s="202"/>
      <c r="D17" s="202"/>
      <c r="E17" s="217"/>
      <c r="F17" s="217"/>
      <c r="G17" s="217"/>
      <c r="H17" s="217"/>
      <c r="I17" s="217"/>
      <c r="J17" s="217"/>
      <c r="K17" s="217"/>
      <c r="L17" s="217"/>
      <c r="M17" s="217"/>
      <c r="N17" s="203"/>
    </row>
    <row r="18" spans="1:14" ht="57" customHeight="1">
      <c r="A18" s="89"/>
      <c r="B18" s="202"/>
      <c r="C18" s="202"/>
      <c r="D18" s="202"/>
      <c r="E18" s="217"/>
      <c r="F18" s="217"/>
      <c r="G18" s="217"/>
      <c r="H18" s="217"/>
      <c r="I18" s="217"/>
      <c r="J18" s="217"/>
      <c r="K18" s="217"/>
      <c r="L18" s="217"/>
      <c r="M18" s="217"/>
      <c r="N18" s="203"/>
    </row>
    <row r="19" spans="1:14" ht="57" customHeight="1">
      <c r="A19" s="89"/>
      <c r="B19" s="202"/>
      <c r="C19" s="202"/>
      <c r="D19" s="202"/>
      <c r="E19" s="217"/>
      <c r="F19" s="217"/>
      <c r="G19" s="217"/>
      <c r="H19" s="217"/>
      <c r="I19" s="217"/>
      <c r="J19" s="217"/>
      <c r="K19" s="217"/>
      <c r="L19" s="217"/>
      <c r="M19" s="217"/>
      <c r="N19" s="203"/>
    </row>
    <row r="20" spans="1:14" ht="57" customHeight="1">
      <c r="A20" s="89"/>
      <c r="B20" s="202"/>
      <c r="C20" s="202"/>
      <c r="D20" s="202"/>
      <c r="E20" s="217"/>
      <c r="F20" s="217"/>
      <c r="G20" s="217"/>
      <c r="H20" s="217"/>
      <c r="I20" s="217"/>
      <c r="J20" s="217"/>
      <c r="K20" s="217"/>
      <c r="L20" s="217"/>
      <c r="M20" s="217"/>
      <c r="N20" s="203"/>
    </row>
    <row r="21" spans="1:14" ht="57" customHeight="1">
      <c r="A21" s="89"/>
      <c r="B21" s="202"/>
      <c r="C21" s="202"/>
      <c r="D21" s="202"/>
      <c r="E21" s="217"/>
      <c r="F21" s="217"/>
      <c r="G21" s="217"/>
      <c r="H21" s="217"/>
      <c r="I21" s="217"/>
      <c r="J21" s="217"/>
      <c r="K21" s="217"/>
      <c r="L21" s="217"/>
      <c r="M21" s="217"/>
      <c r="N21" s="203"/>
    </row>
    <row r="22" spans="1:14" ht="57" customHeight="1">
      <c r="A22" s="89"/>
      <c r="B22" s="202"/>
      <c r="C22" s="202"/>
      <c r="D22" s="202"/>
      <c r="E22" s="217"/>
      <c r="F22" s="217"/>
      <c r="G22" s="217"/>
      <c r="H22" s="217"/>
      <c r="I22" s="217"/>
      <c r="J22" s="217"/>
      <c r="K22" s="217"/>
      <c r="L22" s="217"/>
      <c r="M22" s="217"/>
      <c r="N22" s="203"/>
    </row>
    <row r="23" spans="1:14" ht="57" customHeight="1">
      <c r="A23" s="89"/>
      <c r="B23" s="202"/>
      <c r="C23" s="202"/>
      <c r="D23" s="202"/>
      <c r="E23" s="217"/>
      <c r="F23" s="217"/>
      <c r="G23" s="217"/>
      <c r="H23" s="217"/>
      <c r="I23" s="217"/>
      <c r="J23" s="217"/>
      <c r="K23" s="217"/>
      <c r="L23" s="217"/>
      <c r="M23" s="217"/>
      <c r="N23" s="203"/>
    </row>
    <row r="24" spans="1:14" ht="57" customHeight="1">
      <c r="A24" s="89"/>
      <c r="B24" s="202"/>
      <c r="C24" s="202"/>
      <c r="D24" s="202"/>
      <c r="E24" s="217"/>
      <c r="F24" s="217"/>
      <c r="G24" s="217"/>
      <c r="H24" s="217"/>
      <c r="I24" s="217"/>
      <c r="J24" s="217"/>
      <c r="K24" s="217"/>
      <c r="L24" s="217"/>
      <c r="M24" s="217"/>
      <c r="N24" s="203"/>
    </row>
    <row r="25" spans="2:14" ht="57" customHeight="1">
      <c r="B25" s="202"/>
      <c r="C25" s="202"/>
      <c r="D25" s="202"/>
      <c r="E25" s="217"/>
      <c r="F25" s="217"/>
      <c r="G25" s="217"/>
      <c r="H25" s="217"/>
      <c r="I25" s="217"/>
      <c r="J25" s="217"/>
      <c r="K25" s="217"/>
      <c r="L25" s="217"/>
      <c r="M25" s="217"/>
      <c r="N25" s="203"/>
    </row>
    <row r="26" spans="1:14" ht="57" customHeight="1">
      <c r="A26" s="89"/>
      <c r="B26" s="202"/>
      <c r="C26" s="202"/>
      <c r="D26" s="202"/>
      <c r="E26" s="217"/>
      <c r="F26" s="217"/>
      <c r="G26" s="217"/>
      <c r="H26" s="217"/>
      <c r="I26" s="217"/>
      <c r="J26" s="217"/>
      <c r="K26" s="217"/>
      <c r="L26" s="217"/>
      <c r="M26" s="217"/>
      <c r="N26" s="203"/>
    </row>
    <row r="27" spans="2:14" ht="57" customHeight="1">
      <c r="B27" s="202"/>
      <c r="C27" s="202"/>
      <c r="D27" s="202"/>
      <c r="E27" s="217"/>
      <c r="F27" s="217"/>
      <c r="G27" s="217"/>
      <c r="H27" s="217"/>
      <c r="I27" s="217"/>
      <c r="J27" s="217"/>
      <c r="K27" s="217"/>
      <c r="L27" s="217"/>
      <c r="M27" s="217"/>
      <c r="N27" s="203"/>
    </row>
    <row r="28" spans="2:14" ht="57" customHeight="1">
      <c r="B28" s="202"/>
      <c r="C28" s="202"/>
      <c r="D28" s="202"/>
      <c r="E28" s="217"/>
      <c r="F28" s="217"/>
      <c r="G28" s="217"/>
      <c r="H28" s="217"/>
      <c r="I28" s="217"/>
      <c r="J28" s="217"/>
      <c r="K28" s="217"/>
      <c r="L28" s="217"/>
      <c r="M28" s="217"/>
      <c r="N28" s="203"/>
    </row>
    <row r="29" spans="2:14" ht="57" customHeight="1">
      <c r="B29" s="202"/>
      <c r="C29" s="202"/>
      <c r="D29" s="202"/>
      <c r="E29" s="217"/>
      <c r="F29" s="217"/>
      <c r="G29" s="217"/>
      <c r="H29" s="217"/>
      <c r="I29" s="217"/>
      <c r="J29" s="217"/>
      <c r="K29" s="217"/>
      <c r="L29" s="217"/>
      <c r="M29" s="217"/>
      <c r="N29" s="203"/>
    </row>
    <row r="30" spans="2:14" ht="57" customHeight="1">
      <c r="B30" s="202"/>
      <c r="C30" s="202"/>
      <c r="D30" s="202"/>
      <c r="E30" s="217"/>
      <c r="F30" s="217"/>
      <c r="G30" s="217"/>
      <c r="H30" s="217"/>
      <c r="I30" s="217"/>
      <c r="J30" s="217"/>
      <c r="K30" s="217"/>
      <c r="L30" s="217"/>
      <c r="M30" s="217"/>
      <c r="N30" s="203"/>
    </row>
    <row r="31" spans="2:14" ht="57" customHeight="1">
      <c r="B31" s="202"/>
      <c r="C31" s="202"/>
      <c r="D31" s="202"/>
      <c r="E31" s="217"/>
      <c r="F31" s="217"/>
      <c r="G31" s="217"/>
      <c r="H31" s="217"/>
      <c r="I31" s="217"/>
      <c r="J31" s="217"/>
      <c r="K31" s="217"/>
      <c r="L31" s="217"/>
      <c r="M31" s="217"/>
      <c r="N31" s="203"/>
    </row>
    <row r="32" spans="2:14" ht="57" customHeight="1">
      <c r="B32" s="202"/>
      <c r="C32" s="202"/>
      <c r="D32" s="202"/>
      <c r="E32" s="217"/>
      <c r="F32" s="217"/>
      <c r="G32" s="217"/>
      <c r="H32" s="217"/>
      <c r="I32" s="217"/>
      <c r="J32" s="217"/>
      <c r="K32" s="217"/>
      <c r="L32" s="217"/>
      <c r="M32" s="217"/>
      <c r="N32" s="203"/>
    </row>
    <row r="33" spans="2:14" ht="57" customHeight="1">
      <c r="B33" s="202"/>
      <c r="C33" s="202"/>
      <c r="D33" s="202"/>
      <c r="E33" s="217"/>
      <c r="F33" s="217"/>
      <c r="G33" s="217"/>
      <c r="H33" s="217"/>
      <c r="I33" s="217"/>
      <c r="J33" s="217"/>
      <c r="K33" s="217"/>
      <c r="L33" s="217"/>
      <c r="M33" s="217"/>
      <c r="N33" s="203"/>
    </row>
    <row r="34" spans="2:14" ht="57" customHeight="1">
      <c r="B34" s="202"/>
      <c r="C34" s="202"/>
      <c r="D34" s="202"/>
      <c r="E34" s="217"/>
      <c r="F34" s="217"/>
      <c r="G34" s="217"/>
      <c r="H34" s="217"/>
      <c r="I34" s="217"/>
      <c r="J34" s="217"/>
      <c r="K34" s="217"/>
      <c r="L34" s="217"/>
      <c r="M34" s="217"/>
      <c r="N34" s="203"/>
    </row>
    <row r="35" spans="2:14" ht="57" customHeight="1">
      <c r="B35" s="202"/>
      <c r="C35" s="202"/>
      <c r="D35" s="202"/>
      <c r="E35" s="217"/>
      <c r="F35" s="217"/>
      <c r="G35" s="217"/>
      <c r="H35" s="217"/>
      <c r="I35" s="217"/>
      <c r="J35" s="217"/>
      <c r="K35" s="217"/>
      <c r="L35" s="217"/>
      <c r="M35" s="217"/>
      <c r="N35" s="203"/>
    </row>
    <row r="36" spans="2:14" ht="57" customHeight="1">
      <c r="B36" s="202"/>
      <c r="C36" s="202"/>
      <c r="D36" s="202"/>
      <c r="E36" s="217"/>
      <c r="F36" s="217"/>
      <c r="G36" s="217"/>
      <c r="H36" s="217"/>
      <c r="I36" s="217"/>
      <c r="J36" s="217"/>
      <c r="K36" s="217"/>
      <c r="L36" s="217"/>
      <c r="M36" s="217"/>
      <c r="N36" s="203"/>
    </row>
    <row r="37" spans="2:14" ht="57" customHeight="1">
      <c r="B37" s="202"/>
      <c r="C37" s="202"/>
      <c r="D37" s="202"/>
      <c r="E37" s="217"/>
      <c r="F37" s="217"/>
      <c r="G37" s="217"/>
      <c r="H37" s="217"/>
      <c r="I37" s="217"/>
      <c r="J37" s="217"/>
      <c r="K37" s="217"/>
      <c r="L37" s="217"/>
      <c r="M37" s="217"/>
      <c r="N37" s="203"/>
    </row>
    <row r="38" spans="2:14" ht="57" customHeight="1">
      <c r="B38" s="202"/>
      <c r="C38" s="202"/>
      <c r="D38" s="202"/>
      <c r="E38" s="217"/>
      <c r="F38" s="217"/>
      <c r="G38" s="217"/>
      <c r="H38" s="217"/>
      <c r="I38" s="217"/>
      <c r="J38" s="217"/>
      <c r="K38" s="217"/>
      <c r="L38" s="217"/>
      <c r="M38" s="217"/>
      <c r="N38" s="203"/>
    </row>
    <row r="39" spans="2:14" ht="57" customHeight="1">
      <c r="B39" s="202"/>
      <c r="C39" s="202"/>
      <c r="D39" s="202"/>
      <c r="E39" s="217"/>
      <c r="F39" s="217"/>
      <c r="G39" s="217"/>
      <c r="H39" s="217"/>
      <c r="I39" s="217"/>
      <c r="J39" s="217"/>
      <c r="K39" s="217"/>
      <c r="L39" s="217"/>
      <c r="M39" s="217"/>
      <c r="N39" s="203"/>
    </row>
    <row r="40" spans="2:14" ht="57" customHeight="1">
      <c r="B40" s="202"/>
      <c r="C40" s="202"/>
      <c r="D40" s="202"/>
      <c r="E40" s="217"/>
      <c r="F40" s="217"/>
      <c r="G40" s="217"/>
      <c r="H40" s="217"/>
      <c r="I40" s="217"/>
      <c r="J40" s="217"/>
      <c r="K40" s="217"/>
      <c r="L40" s="217"/>
      <c r="M40" s="217"/>
      <c r="N40" s="203"/>
    </row>
  </sheetData>
  <mergeCells count="9">
    <mergeCell ref="B3:N3"/>
    <mergeCell ref="B4:N4"/>
    <mergeCell ref="B5:N5"/>
    <mergeCell ref="B8:B9"/>
    <mergeCell ref="C8:D8"/>
    <mergeCell ref="E8:G8"/>
    <mergeCell ref="H8:J8"/>
    <mergeCell ref="K8:M8"/>
    <mergeCell ref="N8:N9"/>
  </mergeCells>
  <printOptions/>
  <pageMargins left="0.4" right="0.52" top="1" bottom="1" header="0.4921259845" footer="0.4921259845"/>
  <pageSetup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12" sqref="B12:B40"/>
    </sheetView>
  </sheetViews>
  <sheetFormatPr defaultColWidth="11.421875" defaultRowHeight="12.75"/>
  <cols>
    <col min="1" max="2" width="3.00390625" style="0" customWidth="1"/>
    <col min="3" max="3" width="4.7109375" style="0" customWidth="1"/>
    <col min="4" max="4" width="26.00390625" style="0" customWidth="1"/>
    <col min="5" max="13" width="6.7109375" style="180" customWidth="1"/>
    <col min="14" max="14" width="14.28125" style="0" customWidth="1"/>
  </cols>
  <sheetData>
    <row r="1" spans="1:14" ht="13.5" thickBot="1">
      <c r="A1" s="89"/>
      <c r="B1" s="89"/>
      <c r="C1" s="89"/>
      <c r="D1" s="89"/>
      <c r="E1" s="96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.75">
      <c r="A2" s="89"/>
      <c r="B2" s="91"/>
      <c r="C2" s="92"/>
      <c r="D2" s="93"/>
      <c r="E2" s="126"/>
      <c r="F2" s="92"/>
      <c r="G2" s="92"/>
      <c r="H2" s="92"/>
      <c r="I2" s="92"/>
      <c r="J2" s="92"/>
      <c r="K2" s="92"/>
      <c r="L2" s="92"/>
      <c r="M2" s="92"/>
      <c r="N2" s="127"/>
    </row>
    <row r="3" spans="1:14" ht="33">
      <c r="A3" s="96"/>
      <c r="B3" s="9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37.5">
      <c r="A4" s="96"/>
      <c r="B4" s="100" t="s">
        <v>31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ht="19.5">
      <c r="A5" s="103"/>
      <c r="B5" s="130" t="s">
        <v>91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13.5" thickBot="1">
      <c r="A6" s="107"/>
      <c r="B6" s="133"/>
      <c r="C6" s="134"/>
      <c r="D6" s="135"/>
      <c r="E6" s="136"/>
      <c r="F6" s="135"/>
      <c r="G6" s="135"/>
      <c r="H6" s="135"/>
      <c r="I6" s="135"/>
      <c r="J6" s="135"/>
      <c r="K6" s="135"/>
      <c r="L6" s="135"/>
      <c r="M6" s="135"/>
      <c r="N6" s="137"/>
    </row>
    <row r="7" spans="2:14" ht="13.5" thickBot="1">
      <c r="B7" s="138"/>
      <c r="C7" s="138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1"/>
    </row>
    <row r="8" spans="2:14" ht="15">
      <c r="B8" s="142" t="s">
        <v>3</v>
      </c>
      <c r="C8" s="143" t="s">
        <v>15</v>
      </c>
      <c r="D8" s="144"/>
      <c r="E8" s="145" t="s">
        <v>16</v>
      </c>
      <c r="F8" s="146"/>
      <c r="G8" s="147"/>
      <c r="H8" s="143" t="s">
        <v>17</v>
      </c>
      <c r="I8" s="144"/>
      <c r="J8" s="147"/>
      <c r="K8" s="148" t="s">
        <v>18</v>
      </c>
      <c r="L8" s="149"/>
      <c r="M8" s="147"/>
      <c r="N8" s="151" t="s">
        <v>12</v>
      </c>
    </row>
    <row r="9" spans="1:14" ht="85.5" customHeight="1" thickBot="1">
      <c r="A9" s="96"/>
      <c r="B9" s="152"/>
      <c r="C9" s="153" t="s">
        <v>20</v>
      </c>
      <c r="D9" s="154" t="s">
        <v>21</v>
      </c>
      <c r="E9" s="155" t="s">
        <v>21</v>
      </c>
      <c r="F9" s="156" t="s">
        <v>22</v>
      </c>
      <c r="G9" s="157" t="s">
        <v>4</v>
      </c>
      <c r="H9" s="159" t="s">
        <v>21</v>
      </c>
      <c r="I9" s="160" t="s">
        <v>22</v>
      </c>
      <c r="J9" s="161" t="s">
        <v>4</v>
      </c>
      <c r="K9" s="155" t="s">
        <v>21</v>
      </c>
      <c r="L9" s="156" t="s">
        <v>22</v>
      </c>
      <c r="M9" s="157" t="s">
        <v>4</v>
      </c>
      <c r="N9" s="163"/>
    </row>
    <row r="10" spans="1:14" ht="12.75">
      <c r="A10" s="164"/>
      <c r="B10" s="165"/>
      <c r="C10" s="165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8"/>
    </row>
    <row r="11" spans="1:14" ht="57" customHeight="1">
      <c r="A11" s="165"/>
      <c r="B11" s="120">
        <v>1</v>
      </c>
      <c r="C11" s="120">
        <v>1</v>
      </c>
      <c r="D11" s="120" t="s">
        <v>92</v>
      </c>
      <c r="E11" s="179" t="s">
        <v>93</v>
      </c>
      <c r="F11" s="179" t="s">
        <v>94</v>
      </c>
      <c r="G11" s="179">
        <v>111</v>
      </c>
      <c r="H11" s="179" t="s">
        <v>95</v>
      </c>
      <c r="I11" s="179" t="s">
        <v>96</v>
      </c>
      <c r="J11" s="179">
        <v>112</v>
      </c>
      <c r="K11" s="179" t="s">
        <v>97</v>
      </c>
      <c r="L11" s="179" t="s">
        <v>98</v>
      </c>
      <c r="M11" s="179">
        <v>113</v>
      </c>
      <c r="N11" s="121">
        <v>0.6208333333333333</v>
      </c>
    </row>
    <row r="12" spans="1:14" ht="57" customHeight="1">
      <c r="A12" s="164"/>
      <c r="B12" s="199"/>
      <c r="C12" s="199"/>
      <c r="D12" s="199"/>
      <c r="E12" s="216"/>
      <c r="F12" s="216"/>
      <c r="G12" s="216"/>
      <c r="H12" s="216"/>
      <c r="I12" s="216"/>
      <c r="J12" s="216"/>
      <c r="K12" s="216"/>
      <c r="L12" s="216"/>
      <c r="M12" s="216"/>
      <c r="N12" s="200"/>
    </row>
    <row r="13" spans="1:14" ht="60" customHeight="1">
      <c r="A13" s="164"/>
      <c r="B13" s="202"/>
      <c r="C13" s="202"/>
      <c r="D13" s="202"/>
      <c r="E13" s="217"/>
      <c r="F13" s="217"/>
      <c r="G13" s="217"/>
      <c r="H13" s="217"/>
      <c r="I13" s="217"/>
      <c r="J13" s="217"/>
      <c r="K13" s="217"/>
      <c r="L13" s="217"/>
      <c r="M13" s="217"/>
      <c r="N13" s="203"/>
    </row>
    <row r="14" spans="1:14" ht="57" customHeight="1">
      <c r="A14" s="164"/>
      <c r="B14" s="202"/>
      <c r="C14" s="202"/>
      <c r="D14" s="202"/>
      <c r="E14" s="217"/>
      <c r="F14" s="217"/>
      <c r="G14" s="217"/>
      <c r="H14" s="217"/>
      <c r="I14" s="217"/>
      <c r="J14" s="217"/>
      <c r="K14" s="217"/>
      <c r="L14" s="217"/>
      <c r="M14" s="217"/>
      <c r="N14" s="203"/>
    </row>
    <row r="15" spans="1:14" ht="57" customHeight="1">
      <c r="A15" s="164"/>
      <c r="B15" s="202"/>
      <c r="C15" s="202"/>
      <c r="D15" s="202"/>
      <c r="E15" s="217"/>
      <c r="F15" s="217"/>
      <c r="G15" s="217"/>
      <c r="H15" s="217"/>
      <c r="I15" s="217"/>
      <c r="J15" s="217"/>
      <c r="K15" s="217"/>
      <c r="L15" s="217"/>
      <c r="M15" s="217"/>
      <c r="N15" s="203"/>
    </row>
    <row r="16" spans="1:14" ht="57" customHeight="1">
      <c r="A16" s="164"/>
      <c r="B16" s="202"/>
      <c r="C16" s="202"/>
      <c r="D16" s="202"/>
      <c r="E16" s="217"/>
      <c r="F16" s="217"/>
      <c r="G16" s="217"/>
      <c r="H16" s="217"/>
      <c r="I16" s="217"/>
      <c r="J16" s="217"/>
      <c r="K16" s="217"/>
      <c r="L16" s="217"/>
      <c r="M16" s="217"/>
      <c r="N16" s="203"/>
    </row>
    <row r="17" spans="1:14" ht="57" customHeight="1">
      <c r="A17" s="164"/>
      <c r="B17" s="202"/>
      <c r="C17" s="202"/>
      <c r="D17" s="202"/>
      <c r="E17" s="217"/>
      <c r="F17" s="217"/>
      <c r="G17" s="217"/>
      <c r="H17" s="217"/>
      <c r="I17" s="217"/>
      <c r="J17" s="217"/>
      <c r="K17" s="217"/>
      <c r="L17" s="217"/>
      <c r="M17" s="217"/>
      <c r="N17" s="203"/>
    </row>
    <row r="18" spans="1:14" ht="57" customHeight="1">
      <c r="A18" s="89"/>
      <c r="B18" s="202"/>
      <c r="C18" s="202"/>
      <c r="D18" s="202"/>
      <c r="E18" s="217"/>
      <c r="F18" s="217"/>
      <c r="G18" s="217"/>
      <c r="H18" s="217"/>
      <c r="I18" s="217"/>
      <c r="J18" s="217"/>
      <c r="K18" s="217"/>
      <c r="L18" s="217"/>
      <c r="M18" s="217"/>
      <c r="N18" s="203"/>
    </row>
    <row r="19" spans="1:14" ht="57" customHeight="1">
      <c r="A19" s="89"/>
      <c r="B19" s="202"/>
      <c r="C19" s="202"/>
      <c r="D19" s="202"/>
      <c r="E19" s="217"/>
      <c r="F19" s="217"/>
      <c r="G19" s="217"/>
      <c r="H19" s="217"/>
      <c r="I19" s="217"/>
      <c r="J19" s="217"/>
      <c r="K19" s="217"/>
      <c r="L19" s="217"/>
      <c r="M19" s="217"/>
      <c r="N19" s="203"/>
    </row>
    <row r="20" spans="1:14" ht="57" customHeight="1">
      <c r="A20" s="89"/>
      <c r="B20" s="202"/>
      <c r="C20" s="202"/>
      <c r="D20" s="202"/>
      <c r="E20" s="217"/>
      <c r="F20" s="217"/>
      <c r="G20" s="217"/>
      <c r="H20" s="217"/>
      <c r="I20" s="217"/>
      <c r="J20" s="217"/>
      <c r="K20" s="217"/>
      <c r="L20" s="217"/>
      <c r="M20" s="217"/>
      <c r="N20" s="203"/>
    </row>
    <row r="21" spans="1:14" ht="57" customHeight="1">
      <c r="A21" s="89"/>
      <c r="B21" s="202"/>
      <c r="C21" s="202"/>
      <c r="D21" s="202"/>
      <c r="E21" s="217"/>
      <c r="F21" s="217"/>
      <c r="G21" s="217"/>
      <c r="H21" s="217"/>
      <c r="I21" s="217"/>
      <c r="J21" s="217"/>
      <c r="K21" s="217"/>
      <c r="L21" s="217"/>
      <c r="M21" s="217"/>
      <c r="N21" s="203"/>
    </row>
    <row r="22" spans="1:14" ht="57" customHeight="1">
      <c r="A22" s="89"/>
      <c r="B22" s="202"/>
      <c r="C22" s="202"/>
      <c r="D22" s="202"/>
      <c r="E22" s="217"/>
      <c r="F22" s="217"/>
      <c r="G22" s="217"/>
      <c r="H22" s="217"/>
      <c r="I22" s="217"/>
      <c r="J22" s="217"/>
      <c r="K22" s="217"/>
      <c r="L22" s="217"/>
      <c r="M22" s="217"/>
      <c r="N22" s="203"/>
    </row>
    <row r="23" spans="1:14" ht="57" customHeight="1">
      <c r="A23" s="89"/>
      <c r="B23" s="202"/>
      <c r="C23" s="202"/>
      <c r="D23" s="202"/>
      <c r="E23" s="217"/>
      <c r="F23" s="217"/>
      <c r="G23" s="217"/>
      <c r="H23" s="217"/>
      <c r="I23" s="217"/>
      <c r="J23" s="217"/>
      <c r="K23" s="217"/>
      <c r="L23" s="217"/>
      <c r="M23" s="217"/>
      <c r="N23" s="203"/>
    </row>
    <row r="24" spans="1:14" ht="57" customHeight="1">
      <c r="A24" s="89"/>
      <c r="B24" s="202"/>
      <c r="C24" s="202"/>
      <c r="D24" s="202"/>
      <c r="E24" s="217"/>
      <c r="F24" s="217"/>
      <c r="G24" s="217"/>
      <c r="H24" s="217"/>
      <c r="I24" s="217"/>
      <c r="J24" s="217"/>
      <c r="K24" s="217"/>
      <c r="L24" s="217"/>
      <c r="M24" s="217"/>
      <c r="N24" s="203"/>
    </row>
    <row r="25" spans="2:14" ht="57" customHeight="1">
      <c r="B25" s="202"/>
      <c r="C25" s="202"/>
      <c r="D25" s="202"/>
      <c r="E25" s="217"/>
      <c r="F25" s="217"/>
      <c r="G25" s="217"/>
      <c r="H25" s="217"/>
      <c r="I25" s="217"/>
      <c r="J25" s="217"/>
      <c r="K25" s="217"/>
      <c r="L25" s="217"/>
      <c r="M25" s="217"/>
      <c r="N25" s="203"/>
    </row>
    <row r="26" spans="1:14" ht="57" customHeight="1">
      <c r="A26" s="89"/>
      <c r="B26" s="202"/>
      <c r="C26" s="202"/>
      <c r="D26" s="202"/>
      <c r="E26" s="217"/>
      <c r="F26" s="217"/>
      <c r="G26" s="217"/>
      <c r="H26" s="217"/>
      <c r="I26" s="217"/>
      <c r="J26" s="217"/>
      <c r="K26" s="217"/>
      <c r="L26" s="217"/>
      <c r="M26" s="217"/>
      <c r="N26" s="203"/>
    </row>
    <row r="27" spans="2:14" ht="57" customHeight="1">
      <c r="B27" s="202"/>
      <c r="C27" s="202"/>
      <c r="D27" s="202"/>
      <c r="E27" s="217"/>
      <c r="F27" s="217"/>
      <c r="G27" s="217"/>
      <c r="H27" s="217"/>
      <c r="I27" s="217"/>
      <c r="J27" s="217"/>
      <c r="K27" s="217"/>
      <c r="L27" s="217"/>
      <c r="M27" s="217"/>
      <c r="N27" s="203"/>
    </row>
    <row r="28" spans="2:14" ht="57" customHeight="1">
      <c r="B28" s="202"/>
      <c r="C28" s="202"/>
      <c r="D28" s="202"/>
      <c r="E28" s="217"/>
      <c r="F28" s="217"/>
      <c r="G28" s="217"/>
      <c r="H28" s="217"/>
      <c r="I28" s="217"/>
      <c r="J28" s="217"/>
      <c r="K28" s="217"/>
      <c r="L28" s="217"/>
      <c r="M28" s="217"/>
      <c r="N28" s="203"/>
    </row>
    <row r="29" spans="2:14" ht="57" customHeight="1">
      <c r="B29" s="202"/>
      <c r="C29" s="202"/>
      <c r="D29" s="202"/>
      <c r="E29" s="217"/>
      <c r="F29" s="217"/>
      <c r="G29" s="217"/>
      <c r="H29" s="217"/>
      <c r="I29" s="217"/>
      <c r="J29" s="217"/>
      <c r="K29" s="217"/>
      <c r="L29" s="217"/>
      <c r="M29" s="217"/>
      <c r="N29" s="203"/>
    </row>
    <row r="30" spans="2:14" ht="57" customHeight="1">
      <c r="B30" s="202"/>
      <c r="C30" s="202"/>
      <c r="D30" s="202"/>
      <c r="E30" s="217"/>
      <c r="F30" s="217"/>
      <c r="G30" s="217"/>
      <c r="H30" s="217"/>
      <c r="I30" s="217"/>
      <c r="J30" s="217"/>
      <c r="K30" s="217"/>
      <c r="L30" s="217"/>
      <c r="M30" s="217"/>
      <c r="N30" s="203"/>
    </row>
    <row r="31" spans="2:14" ht="57" customHeight="1">
      <c r="B31" s="202"/>
      <c r="C31" s="202"/>
      <c r="D31" s="202"/>
      <c r="E31" s="217"/>
      <c r="F31" s="217"/>
      <c r="G31" s="217"/>
      <c r="H31" s="217"/>
      <c r="I31" s="217"/>
      <c r="J31" s="217"/>
      <c r="K31" s="217"/>
      <c r="L31" s="217"/>
      <c r="M31" s="217"/>
      <c r="N31" s="203"/>
    </row>
    <row r="32" spans="2:14" ht="57" customHeight="1">
      <c r="B32" s="202"/>
      <c r="C32" s="202"/>
      <c r="D32" s="202"/>
      <c r="E32" s="217"/>
      <c r="F32" s="217"/>
      <c r="G32" s="217"/>
      <c r="H32" s="217"/>
      <c r="I32" s="217"/>
      <c r="J32" s="217"/>
      <c r="K32" s="217"/>
      <c r="L32" s="217"/>
      <c r="M32" s="217"/>
      <c r="N32" s="203"/>
    </row>
    <row r="33" spans="2:14" ht="57" customHeight="1">
      <c r="B33" s="202"/>
      <c r="C33" s="202"/>
      <c r="D33" s="202"/>
      <c r="E33" s="217"/>
      <c r="F33" s="217"/>
      <c r="G33" s="217"/>
      <c r="H33" s="217"/>
      <c r="I33" s="217"/>
      <c r="J33" s="217"/>
      <c r="K33" s="217"/>
      <c r="L33" s="217"/>
      <c r="M33" s="217"/>
      <c r="N33" s="203"/>
    </row>
    <row r="34" spans="2:14" ht="57" customHeight="1">
      <c r="B34" s="202"/>
      <c r="C34" s="202"/>
      <c r="D34" s="202"/>
      <c r="E34" s="217"/>
      <c r="F34" s="217"/>
      <c r="G34" s="217"/>
      <c r="H34" s="217"/>
      <c r="I34" s="217"/>
      <c r="J34" s="217"/>
      <c r="K34" s="217"/>
      <c r="L34" s="217"/>
      <c r="M34" s="217"/>
      <c r="N34" s="203"/>
    </row>
    <row r="35" spans="2:14" ht="57" customHeight="1">
      <c r="B35" s="202"/>
      <c r="C35" s="202"/>
      <c r="D35" s="202"/>
      <c r="E35" s="217"/>
      <c r="F35" s="217"/>
      <c r="G35" s="217"/>
      <c r="H35" s="217"/>
      <c r="I35" s="217"/>
      <c r="J35" s="217"/>
      <c r="K35" s="217"/>
      <c r="L35" s="217"/>
      <c r="M35" s="217"/>
      <c r="N35" s="203"/>
    </row>
    <row r="36" spans="2:14" ht="57" customHeight="1">
      <c r="B36" s="202"/>
      <c r="C36" s="202"/>
      <c r="D36" s="202"/>
      <c r="E36" s="217"/>
      <c r="F36" s="217"/>
      <c r="G36" s="217"/>
      <c r="H36" s="217"/>
      <c r="I36" s="217"/>
      <c r="J36" s="217"/>
      <c r="K36" s="217"/>
      <c r="L36" s="217"/>
      <c r="M36" s="217"/>
      <c r="N36" s="203"/>
    </row>
    <row r="37" spans="2:14" ht="57" customHeight="1">
      <c r="B37" s="202"/>
      <c r="C37" s="202"/>
      <c r="D37" s="202"/>
      <c r="E37" s="217"/>
      <c r="F37" s="217"/>
      <c r="G37" s="217"/>
      <c r="H37" s="217"/>
      <c r="I37" s="217"/>
      <c r="J37" s="217"/>
      <c r="K37" s="217"/>
      <c r="L37" s="217"/>
      <c r="M37" s="217"/>
      <c r="N37" s="203"/>
    </row>
    <row r="38" spans="2:14" ht="57" customHeight="1">
      <c r="B38" s="202"/>
      <c r="C38" s="202"/>
      <c r="D38" s="202"/>
      <c r="E38" s="217"/>
      <c r="F38" s="217"/>
      <c r="G38" s="217"/>
      <c r="H38" s="217"/>
      <c r="I38" s="217"/>
      <c r="J38" s="217"/>
      <c r="K38" s="217"/>
      <c r="L38" s="217"/>
      <c r="M38" s="217"/>
      <c r="N38" s="203"/>
    </row>
    <row r="39" spans="2:14" ht="57" customHeight="1">
      <c r="B39" s="202"/>
      <c r="C39" s="202"/>
      <c r="D39" s="202"/>
      <c r="E39" s="217"/>
      <c r="F39" s="217"/>
      <c r="G39" s="217"/>
      <c r="H39" s="217"/>
      <c r="I39" s="217"/>
      <c r="J39" s="217"/>
      <c r="K39" s="217"/>
      <c r="L39" s="217"/>
      <c r="M39" s="217"/>
      <c r="N39" s="203"/>
    </row>
    <row r="40" spans="2:14" ht="57" customHeight="1">
      <c r="B40" s="202"/>
      <c r="C40" s="202"/>
      <c r="D40" s="202"/>
      <c r="E40" s="217"/>
      <c r="F40" s="217"/>
      <c r="G40" s="217"/>
      <c r="H40" s="217"/>
      <c r="I40" s="217"/>
      <c r="J40" s="217"/>
      <c r="K40" s="217"/>
      <c r="L40" s="217"/>
      <c r="M40" s="217"/>
      <c r="N40" s="203"/>
    </row>
  </sheetData>
  <mergeCells count="9">
    <mergeCell ref="B3:N3"/>
    <mergeCell ref="B4:N4"/>
    <mergeCell ref="B5:N5"/>
    <mergeCell ref="B8:B9"/>
    <mergeCell ref="C8:D8"/>
    <mergeCell ref="E8:G8"/>
    <mergeCell ref="H8:J8"/>
    <mergeCell ref="K8:M8"/>
    <mergeCell ref="N8:N9"/>
  </mergeCells>
  <printOptions/>
  <pageMargins left="0.44" right="0.5" top="1" bottom="1" header="0.4921259845" footer="0.492125984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1"/>
  <sheetViews>
    <sheetView workbookViewId="0" topLeftCell="A1">
      <pane xSplit="1" ySplit="8" topLeftCell="B9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B10" sqref="B10"/>
    </sheetView>
  </sheetViews>
  <sheetFormatPr defaultColWidth="11.421875" defaultRowHeight="12.75"/>
  <cols>
    <col min="1" max="1" width="2.7109375" style="4" customWidth="1"/>
    <col min="2" max="2" width="4.28125" style="45" bestFit="1" customWidth="1"/>
    <col min="3" max="3" width="8.421875" style="4" bestFit="1" customWidth="1"/>
    <col min="4" max="5" width="12.7109375" style="4" bestFit="1" customWidth="1"/>
    <col min="6" max="6" width="5.8515625" style="4" bestFit="1" customWidth="1"/>
    <col min="7" max="7" width="25.140625" style="4" bestFit="1" customWidth="1"/>
    <col min="8" max="8" width="10.8515625" style="4" bestFit="1" customWidth="1"/>
    <col min="9" max="9" width="8.421875" style="4" bestFit="1" customWidth="1"/>
    <col min="10" max="11" width="10.8515625" style="4" bestFit="1" customWidth="1"/>
    <col min="12" max="16384" width="12.57421875" style="4" customWidth="1"/>
  </cols>
  <sheetData>
    <row r="1" spans="1:11" ht="7.5" customHeight="1" thickBot="1">
      <c r="A1" s="1"/>
      <c r="B1" s="2"/>
      <c r="C1" s="1"/>
      <c r="D1" s="3"/>
      <c r="E1" s="3"/>
      <c r="F1" s="1"/>
      <c r="G1" s="3"/>
      <c r="H1" s="3"/>
      <c r="I1" s="1"/>
      <c r="J1" s="3"/>
      <c r="K1" s="3"/>
    </row>
    <row r="2" spans="1:11" ht="14.25">
      <c r="A2" s="1"/>
      <c r="B2" s="5"/>
      <c r="C2" s="6"/>
      <c r="D2" s="7"/>
      <c r="E2" s="7"/>
      <c r="F2" s="6"/>
      <c r="G2" s="7"/>
      <c r="H2" s="8"/>
      <c r="I2" s="6"/>
      <c r="J2" s="8"/>
      <c r="K2" s="9"/>
    </row>
    <row r="3" spans="1:11" ht="33">
      <c r="A3" s="10"/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3"/>
    </row>
    <row r="4" spans="1:11" ht="37.5">
      <c r="A4" s="10"/>
      <c r="B4" s="14" t="s">
        <v>13</v>
      </c>
      <c r="C4" s="15"/>
      <c r="D4" s="15"/>
      <c r="E4" s="15"/>
      <c r="F4" s="15"/>
      <c r="G4" s="15"/>
      <c r="H4" s="15"/>
      <c r="I4" s="15"/>
      <c r="J4" s="15"/>
      <c r="K4" s="16"/>
    </row>
    <row r="5" spans="1:11" ht="19.5">
      <c r="A5" s="17"/>
      <c r="B5" s="18" t="s">
        <v>2</v>
      </c>
      <c r="C5" s="19"/>
      <c r="D5" s="19"/>
      <c r="E5" s="19"/>
      <c r="F5" s="19"/>
      <c r="G5" s="19"/>
      <c r="H5" s="19"/>
      <c r="I5" s="19"/>
      <c r="J5" s="19"/>
      <c r="K5" s="20"/>
    </row>
    <row r="6" spans="1:11" ht="3" customHeight="1" thickBot="1">
      <c r="A6" s="21"/>
      <c r="B6" s="22"/>
      <c r="C6" s="23"/>
      <c r="D6" s="24"/>
      <c r="E6" s="24"/>
      <c r="F6" s="23"/>
      <c r="G6" s="24"/>
      <c r="H6" s="25"/>
      <c r="I6" s="23"/>
      <c r="J6" s="25"/>
      <c r="K6" s="26"/>
    </row>
    <row r="7" spans="2:11" ht="6.75" customHeight="1">
      <c r="B7" s="27"/>
      <c r="C7" s="28"/>
      <c r="D7" s="28"/>
      <c r="E7" s="28"/>
      <c r="F7" s="28"/>
      <c r="G7" s="28"/>
      <c r="H7" s="28"/>
      <c r="I7" s="28"/>
      <c r="J7" s="28"/>
      <c r="K7" s="28"/>
    </row>
    <row r="8" spans="1:11" ht="67.5" customHeight="1">
      <c r="A8" s="10"/>
      <c r="B8" s="29" t="s">
        <v>3</v>
      </c>
      <c r="C8" s="30" t="s">
        <v>4</v>
      </c>
      <c r="D8" s="31" t="s">
        <v>5</v>
      </c>
      <c r="E8" s="31" t="s">
        <v>6</v>
      </c>
      <c r="F8" s="30" t="s">
        <v>7</v>
      </c>
      <c r="G8" s="31" t="s">
        <v>8</v>
      </c>
      <c r="H8" s="32" t="s">
        <v>9</v>
      </c>
      <c r="I8" s="30" t="s">
        <v>10</v>
      </c>
      <c r="J8" s="32" t="s">
        <v>11</v>
      </c>
      <c r="K8" s="32" t="s">
        <v>12</v>
      </c>
    </row>
    <row r="9" spans="1:33" ht="3.75" customHeight="1">
      <c r="A9" s="33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</row>
    <row r="10" spans="1:11" ht="14.25">
      <c r="A10" s="39"/>
      <c r="B10" s="44">
        <v>1</v>
      </c>
      <c r="C10" s="41">
        <f>IF('[1]Abrechnung'!H104=6,'[1]Abrechnung'!A104," ")</f>
        <v>101</v>
      </c>
      <c r="D10" s="41" t="str">
        <f>IF('[1]Abrechnung'!H104=6,'[1]Abrechnung'!B104," ")</f>
        <v>Carstens</v>
      </c>
      <c r="E10" s="41" t="str">
        <f>IF('[1]Abrechnung'!H104=6,'[1]Abrechnung'!C104," ")</f>
        <v>Katrina</v>
      </c>
      <c r="F10" s="41">
        <f>IF('[1]Abrechnung'!H104=6,'[1]Abrechnung'!D104," ")</f>
        <v>15</v>
      </c>
      <c r="G10" s="41" t="str">
        <f>IF('[1]Abrechnung'!H104=6,'[1]Abrechnung'!F104," ")</f>
        <v>Schoko Scharfschützen</v>
      </c>
      <c r="H10" s="42">
        <f>IF('[1]Abrechnung'!$H104=6,'[1]Abrechnung'!M104," ")</f>
        <v>0.007280092592592768</v>
      </c>
      <c r="I10" s="43">
        <f>IF('[1]Abrechnung'!$H104=6,'[1]Abrechnung'!J104," ")</f>
        <v>0</v>
      </c>
      <c r="J10" s="42">
        <f>IF('[1]Abrechnung'!$H104=6,'[1]Abrechnung'!K104," ")</f>
        <v>0</v>
      </c>
      <c r="K10" s="42">
        <f>IF('[1]Abrechnung'!$H104=6,'[1]Abrechnung'!N104," ")</f>
        <v>0.007280092592592768</v>
      </c>
    </row>
    <row r="11" spans="2:11" ht="14.25">
      <c r="B11" s="40">
        <v>2</v>
      </c>
      <c r="C11" s="41">
        <f>IF('[1]Abrechnung'!H77=6,'[1]Abrechnung'!A77," ")</f>
        <v>74</v>
      </c>
      <c r="D11" s="41" t="str">
        <f>IF('[1]Abrechnung'!H77=6,'[1]Abrechnung'!B77," ")</f>
        <v>Heß</v>
      </c>
      <c r="E11" s="41" t="str">
        <f>IF('[1]Abrechnung'!H77=6,'[1]Abrechnung'!C77," ")</f>
        <v>Wiebke</v>
      </c>
      <c r="F11" s="41">
        <f>IF('[1]Abrechnung'!H77=6,'[1]Abrechnung'!D77," ")</f>
        <v>15</v>
      </c>
      <c r="G11" s="41" t="str">
        <f>IF('[1]Abrechnung'!H77=6,'[1]Abrechnung'!F77," ")</f>
        <v>Schoko Scharfschützen</v>
      </c>
      <c r="H11" s="42">
        <f>IF('[1]Abrechnung'!$H77=6,'[1]Abrechnung'!M77," ")</f>
        <v>0.007627314814815045</v>
      </c>
      <c r="I11" s="43">
        <f>IF('[1]Abrechnung'!$H77=6,'[1]Abrechnung'!J77," ")</f>
        <v>1</v>
      </c>
      <c r="J11" s="42">
        <f>IF('[1]Abrechnung'!$H77=6,'[1]Abrechnung'!K77," ")</f>
        <v>0.00023148148148148146</v>
      </c>
      <c r="K11" s="42">
        <f>IF('[1]Abrechnung'!$H77=6,'[1]Abrechnung'!N77," ")</f>
        <v>0.007858796296296527</v>
      </c>
    </row>
    <row r="12" spans="2:11" ht="14.25">
      <c r="B12" s="44">
        <v>3</v>
      </c>
      <c r="C12" s="41">
        <f>IF('[1]Abrechnung'!H28=6,'[1]Abrechnung'!A28," ")</f>
        <v>25</v>
      </c>
      <c r="D12" s="41" t="str">
        <f>IF('[1]Abrechnung'!H28=6,'[1]Abrechnung'!B28," ")</f>
        <v>Shaheen</v>
      </c>
      <c r="E12" s="41" t="str">
        <f>IF('[1]Abrechnung'!H28=6,'[1]Abrechnung'!C28," ")</f>
        <v>Miriam</v>
      </c>
      <c r="F12" s="41">
        <f>IF('[1]Abrechnung'!H28=6,'[1]Abrechnung'!D28," ")</f>
        <v>15</v>
      </c>
      <c r="G12" s="41" t="str">
        <f>IF('[1]Abrechnung'!H28=6,'[1]Abrechnung'!F28," ")</f>
        <v>Schoko Scharfschützen</v>
      </c>
      <c r="H12" s="42">
        <f>IF('[1]Abrechnung'!$H28=6,'[1]Abrechnung'!M28," ")</f>
        <v>0.00785879629629671</v>
      </c>
      <c r="I12" s="43">
        <f>IF('[1]Abrechnung'!$H28=6,'[1]Abrechnung'!J28," ")</f>
        <v>1</v>
      </c>
      <c r="J12" s="42">
        <f>IF('[1]Abrechnung'!$H28=6,'[1]Abrechnung'!K28," ")</f>
        <v>0.00023148148148148146</v>
      </c>
      <c r="K12" s="42">
        <f>IF('[1]Abrechnung'!$H28=6,'[1]Abrechnung'!N28," ")</f>
        <v>0.008090277777778192</v>
      </c>
    </row>
    <row r="13" spans="2:11" ht="14.25">
      <c r="B13" s="40">
        <v>4</v>
      </c>
      <c r="C13" s="41">
        <f>IF('[1]Abrechnung'!H46=6,'[1]Abrechnung'!A46," ")</f>
        <v>43</v>
      </c>
      <c r="D13" s="41" t="str">
        <f>IF('[1]Abrechnung'!H46=6,'[1]Abrechnung'!B46," ")</f>
        <v>Krüger</v>
      </c>
      <c r="E13" s="41" t="str">
        <f>IF('[1]Abrechnung'!H46=6,'[1]Abrechnung'!C46," ")</f>
        <v>Sevka</v>
      </c>
      <c r="F13" s="41">
        <f>IF('[1]Abrechnung'!H46=6,'[1]Abrechnung'!D46," ")</f>
        <v>13</v>
      </c>
      <c r="G13" s="41" t="str">
        <f>IF('[1]Abrechnung'!H46=6,'[1]Abrechnung'!F46," ")</f>
        <v>Die flotten Lotten</v>
      </c>
      <c r="H13" s="42">
        <f>IF('[1]Abrechnung'!$H46=6,'[1]Abrechnung'!M46," ")</f>
        <v>0.00800925925925966</v>
      </c>
      <c r="I13" s="43">
        <f>IF('[1]Abrechnung'!$H46=6,'[1]Abrechnung'!J46," ")</f>
        <v>4</v>
      </c>
      <c r="J13" s="42">
        <f>IF('[1]Abrechnung'!$H46=6,'[1]Abrechnung'!K46," ")</f>
        <v>0.0009259259259259259</v>
      </c>
      <c r="K13" s="42">
        <f>IF('[1]Abrechnung'!$H46=6,'[1]Abrechnung'!N46," ")</f>
        <v>0.008935185185185586</v>
      </c>
    </row>
    <row r="14" spans="2:11" ht="14.25">
      <c r="B14" s="44">
        <v>5</v>
      </c>
      <c r="C14" s="41">
        <f>IF('[1]Abrechnung'!H10=6,'[1]Abrechnung'!A10," ")</f>
        <v>7</v>
      </c>
      <c r="D14" s="41" t="str">
        <f>IF('[1]Abrechnung'!H10=6,'[1]Abrechnung'!B10," ")</f>
        <v>Neuber</v>
      </c>
      <c r="E14" s="41" t="str">
        <f>IF('[1]Abrechnung'!H10=6,'[1]Abrechnung'!C10," ")</f>
        <v>Lena</v>
      </c>
      <c r="F14" s="41">
        <f>IF('[1]Abrechnung'!H10=6,'[1]Abrechnung'!D10," ")</f>
        <v>16</v>
      </c>
      <c r="G14" s="41" t="str">
        <f>IF('[1]Abrechnung'!H10=6,'[1]Abrechnung'!F10," ")</f>
        <v>Kleinvollstedter Mädels</v>
      </c>
      <c r="H14" s="42">
        <f>IF('[1]Abrechnung'!$H10=6,'[1]Abrechnung'!M10," ")</f>
        <v>0.007847222222222672</v>
      </c>
      <c r="I14" s="43">
        <f>IF('[1]Abrechnung'!$H10=6,'[1]Abrechnung'!J10," ")</f>
        <v>5</v>
      </c>
      <c r="J14" s="42">
        <f>IF('[1]Abrechnung'!$H10=6,'[1]Abrechnung'!K10," ")</f>
        <v>0.0011574074074074073</v>
      </c>
      <c r="K14" s="42">
        <f>IF('[1]Abrechnung'!$H10=6,'[1]Abrechnung'!N10," ")</f>
        <v>0.009004629629630079</v>
      </c>
    </row>
    <row r="15" spans="2:11" ht="14.25">
      <c r="B15" s="192"/>
      <c r="C15" s="182"/>
      <c r="D15" s="182"/>
      <c r="E15" s="182"/>
      <c r="F15" s="182"/>
      <c r="G15" s="182"/>
      <c r="H15" s="183"/>
      <c r="I15" s="184"/>
      <c r="J15" s="183"/>
      <c r="K15" s="183"/>
    </row>
    <row r="16" spans="2:11" ht="14.25">
      <c r="B16" s="189"/>
      <c r="C16" s="186"/>
      <c r="D16" s="186"/>
      <c r="E16" s="186"/>
      <c r="F16" s="186"/>
      <c r="G16" s="186"/>
      <c r="H16" s="187"/>
      <c r="I16" s="188"/>
      <c r="J16" s="187"/>
      <c r="K16" s="187"/>
    </row>
    <row r="17" spans="2:11" ht="14.25">
      <c r="B17" s="185"/>
      <c r="C17" s="186"/>
      <c r="D17" s="186"/>
      <c r="E17" s="186"/>
      <c r="F17" s="186"/>
      <c r="G17" s="186"/>
      <c r="H17" s="187"/>
      <c r="I17" s="188"/>
      <c r="J17" s="187"/>
      <c r="K17" s="187"/>
    </row>
    <row r="18" spans="2:11" ht="14.25">
      <c r="B18" s="189"/>
      <c r="C18" s="186"/>
      <c r="D18" s="186"/>
      <c r="E18" s="186"/>
      <c r="F18" s="186"/>
      <c r="G18" s="186"/>
      <c r="H18" s="187"/>
      <c r="I18" s="188"/>
      <c r="J18" s="187"/>
      <c r="K18" s="187"/>
    </row>
    <row r="19" spans="2:11" ht="14.25">
      <c r="B19" s="185"/>
      <c r="C19" s="186"/>
      <c r="D19" s="186"/>
      <c r="E19" s="186"/>
      <c r="F19" s="186"/>
      <c r="G19" s="186"/>
      <c r="H19" s="187"/>
      <c r="I19" s="188"/>
      <c r="J19" s="187"/>
      <c r="K19" s="187"/>
    </row>
    <row r="20" spans="2:11" ht="14.25">
      <c r="B20" s="189"/>
      <c r="C20" s="186"/>
      <c r="D20" s="186"/>
      <c r="E20" s="186"/>
      <c r="F20" s="186"/>
      <c r="G20" s="186"/>
      <c r="H20" s="187"/>
      <c r="I20" s="188"/>
      <c r="J20" s="187"/>
      <c r="K20" s="187"/>
    </row>
    <row r="21" spans="2:11" ht="14.25">
      <c r="B21" s="185"/>
      <c r="C21" s="186"/>
      <c r="D21" s="186"/>
      <c r="E21" s="186"/>
      <c r="F21" s="186"/>
      <c r="G21" s="186"/>
      <c r="H21" s="187"/>
      <c r="I21" s="188"/>
      <c r="J21" s="187"/>
      <c r="K21" s="187"/>
    </row>
    <row r="22" spans="2:11" ht="14.25">
      <c r="B22" s="189"/>
      <c r="C22" s="186"/>
      <c r="D22" s="186"/>
      <c r="E22" s="186"/>
      <c r="F22" s="186"/>
      <c r="G22" s="186"/>
      <c r="H22" s="187"/>
      <c r="I22" s="188"/>
      <c r="J22" s="187"/>
      <c r="K22" s="187"/>
    </row>
    <row r="23" spans="2:11" ht="14.25">
      <c r="B23" s="185"/>
      <c r="C23" s="186"/>
      <c r="D23" s="186"/>
      <c r="E23" s="186"/>
      <c r="F23" s="186"/>
      <c r="G23" s="186"/>
      <c r="H23" s="187"/>
      <c r="I23" s="188"/>
      <c r="J23" s="187"/>
      <c r="K23" s="187"/>
    </row>
    <row r="24" spans="2:11" ht="14.25">
      <c r="B24" s="189"/>
      <c r="C24" s="186"/>
      <c r="D24" s="186"/>
      <c r="E24" s="186"/>
      <c r="F24" s="186"/>
      <c r="G24" s="186"/>
      <c r="H24" s="187"/>
      <c r="I24" s="188"/>
      <c r="J24" s="187"/>
      <c r="K24" s="187"/>
    </row>
    <row r="25" spans="2:11" ht="14.25">
      <c r="B25" s="185"/>
      <c r="C25" s="186"/>
      <c r="D25" s="186"/>
      <c r="E25" s="186"/>
      <c r="F25" s="186"/>
      <c r="G25" s="186"/>
      <c r="H25" s="187"/>
      <c r="I25" s="188"/>
      <c r="J25" s="187"/>
      <c r="K25" s="187"/>
    </row>
    <row r="26" spans="2:11" ht="14.25">
      <c r="B26" s="189"/>
      <c r="C26" s="186"/>
      <c r="D26" s="186"/>
      <c r="E26" s="186"/>
      <c r="F26" s="186"/>
      <c r="G26" s="186"/>
      <c r="H26" s="187"/>
      <c r="I26" s="188"/>
      <c r="J26" s="187"/>
      <c r="K26" s="187"/>
    </row>
    <row r="27" spans="2:11" ht="14.25">
      <c r="B27" s="185"/>
      <c r="C27" s="186"/>
      <c r="D27" s="186"/>
      <c r="E27" s="186"/>
      <c r="F27" s="186"/>
      <c r="G27" s="186"/>
      <c r="H27" s="187"/>
      <c r="I27" s="188"/>
      <c r="J27" s="187"/>
      <c r="K27" s="187"/>
    </row>
    <row r="28" spans="2:11" ht="14.25">
      <c r="B28" s="189"/>
      <c r="C28" s="186"/>
      <c r="D28" s="186"/>
      <c r="E28" s="186"/>
      <c r="F28" s="186"/>
      <c r="G28" s="186"/>
      <c r="H28" s="187"/>
      <c r="I28" s="188"/>
      <c r="J28" s="187"/>
      <c r="K28" s="187"/>
    </row>
    <row r="29" spans="2:11" ht="14.25">
      <c r="B29" s="185"/>
      <c r="C29" s="186"/>
      <c r="D29" s="186"/>
      <c r="E29" s="186"/>
      <c r="F29" s="186"/>
      <c r="G29" s="186"/>
      <c r="H29" s="187"/>
      <c r="I29" s="188"/>
      <c r="J29" s="187"/>
      <c r="K29" s="187"/>
    </row>
    <row r="30" spans="2:11" ht="14.25">
      <c r="B30" s="189"/>
      <c r="C30" s="186"/>
      <c r="D30" s="186"/>
      <c r="E30" s="186"/>
      <c r="F30" s="186"/>
      <c r="G30" s="186"/>
      <c r="H30" s="187"/>
      <c r="I30" s="188"/>
      <c r="J30" s="187"/>
      <c r="K30" s="187"/>
    </row>
    <row r="31" spans="2:11" ht="14.25">
      <c r="B31" s="185"/>
      <c r="C31" s="186"/>
      <c r="D31" s="186"/>
      <c r="E31" s="186"/>
      <c r="F31" s="186"/>
      <c r="G31" s="186"/>
      <c r="H31" s="187"/>
      <c r="I31" s="188"/>
      <c r="J31" s="187"/>
      <c r="K31" s="187"/>
    </row>
    <row r="32" spans="2:11" ht="14.25">
      <c r="B32" s="189"/>
      <c r="C32" s="186"/>
      <c r="D32" s="186"/>
      <c r="E32" s="186"/>
      <c r="F32" s="186"/>
      <c r="G32" s="186"/>
      <c r="H32" s="187"/>
      <c r="I32" s="188"/>
      <c r="J32" s="187"/>
      <c r="K32" s="187"/>
    </row>
    <row r="33" spans="2:11" ht="14.25">
      <c r="B33" s="185"/>
      <c r="C33" s="186"/>
      <c r="D33" s="186"/>
      <c r="E33" s="186"/>
      <c r="F33" s="186"/>
      <c r="G33" s="186"/>
      <c r="H33" s="187"/>
      <c r="I33" s="188"/>
      <c r="J33" s="187"/>
      <c r="K33" s="187"/>
    </row>
    <row r="34" spans="2:11" ht="14.25">
      <c r="B34" s="189"/>
      <c r="C34" s="186"/>
      <c r="D34" s="186"/>
      <c r="E34" s="186"/>
      <c r="F34" s="186"/>
      <c r="G34" s="186"/>
      <c r="H34" s="187"/>
      <c r="I34" s="188"/>
      <c r="J34" s="187"/>
      <c r="K34" s="187"/>
    </row>
    <row r="35" spans="2:11" ht="14.25">
      <c r="B35" s="185"/>
      <c r="C35" s="186"/>
      <c r="D35" s="186"/>
      <c r="E35" s="186"/>
      <c r="F35" s="186"/>
      <c r="G35" s="186"/>
      <c r="H35" s="187"/>
      <c r="I35" s="188"/>
      <c r="J35" s="187"/>
      <c r="K35" s="187"/>
    </row>
    <row r="36" spans="2:11" ht="14.25">
      <c r="B36" s="189"/>
      <c r="C36" s="186"/>
      <c r="D36" s="186"/>
      <c r="E36" s="186"/>
      <c r="F36" s="186"/>
      <c r="G36" s="186"/>
      <c r="H36" s="187"/>
      <c r="I36" s="188"/>
      <c r="J36" s="187"/>
      <c r="K36" s="187"/>
    </row>
    <row r="37" spans="2:11" ht="14.25">
      <c r="B37" s="185"/>
      <c r="C37" s="186"/>
      <c r="D37" s="186"/>
      <c r="E37" s="186"/>
      <c r="F37" s="186"/>
      <c r="G37" s="186"/>
      <c r="H37" s="187"/>
      <c r="I37" s="188"/>
      <c r="J37" s="187"/>
      <c r="K37" s="187"/>
    </row>
    <row r="38" spans="2:11" ht="14.25">
      <c r="B38" s="189"/>
      <c r="C38" s="186"/>
      <c r="D38" s="186"/>
      <c r="E38" s="186"/>
      <c r="F38" s="186"/>
      <c r="G38" s="186"/>
      <c r="H38" s="187"/>
      <c r="I38" s="188"/>
      <c r="J38" s="187"/>
      <c r="K38" s="187"/>
    </row>
    <row r="39" spans="2:11" ht="14.25">
      <c r="B39" s="185"/>
      <c r="C39" s="186"/>
      <c r="D39" s="186"/>
      <c r="E39" s="186"/>
      <c r="F39" s="186"/>
      <c r="G39" s="186"/>
      <c r="H39" s="187"/>
      <c r="I39" s="188"/>
      <c r="J39" s="187"/>
      <c r="K39" s="187"/>
    </row>
    <row r="40" spans="2:11" ht="14.25">
      <c r="B40" s="189"/>
      <c r="C40" s="186"/>
      <c r="D40" s="186"/>
      <c r="E40" s="186"/>
      <c r="F40" s="186"/>
      <c r="G40" s="186"/>
      <c r="H40" s="187"/>
      <c r="I40" s="188"/>
      <c r="J40" s="187"/>
      <c r="K40" s="187"/>
    </row>
    <row r="41" spans="2:11" ht="14.25">
      <c r="B41" s="185"/>
      <c r="C41" s="186"/>
      <c r="D41" s="186"/>
      <c r="E41" s="186"/>
      <c r="F41" s="186"/>
      <c r="G41" s="186"/>
      <c r="H41" s="187"/>
      <c r="I41" s="188"/>
      <c r="J41" s="187"/>
      <c r="K41" s="187"/>
    </row>
    <row r="42" spans="2:11" ht="14.25">
      <c r="B42" s="189"/>
      <c r="C42" s="186"/>
      <c r="D42" s="186"/>
      <c r="E42" s="186"/>
      <c r="F42" s="186"/>
      <c r="G42" s="186"/>
      <c r="H42" s="187"/>
      <c r="I42" s="188"/>
      <c r="J42" s="187"/>
      <c r="K42" s="187"/>
    </row>
    <row r="43" spans="2:11" ht="14.25">
      <c r="B43" s="185"/>
      <c r="C43" s="186"/>
      <c r="D43" s="186"/>
      <c r="E43" s="186"/>
      <c r="F43" s="186"/>
      <c r="G43" s="186"/>
      <c r="H43" s="187"/>
      <c r="I43" s="188"/>
      <c r="J43" s="187"/>
      <c r="K43" s="187"/>
    </row>
    <row r="44" spans="2:11" ht="14.25">
      <c r="B44" s="189"/>
      <c r="C44" s="186"/>
      <c r="D44" s="186"/>
      <c r="E44" s="186"/>
      <c r="F44" s="186"/>
      <c r="G44" s="186"/>
      <c r="H44" s="187"/>
      <c r="I44" s="188"/>
      <c r="J44" s="187"/>
      <c r="K44" s="187"/>
    </row>
    <row r="45" spans="2:11" ht="14.25">
      <c r="B45" s="185"/>
      <c r="C45" s="186"/>
      <c r="D45" s="186"/>
      <c r="E45" s="186"/>
      <c r="F45" s="186"/>
      <c r="G45" s="186"/>
      <c r="H45" s="187"/>
      <c r="I45" s="188"/>
      <c r="J45" s="187"/>
      <c r="K45" s="187"/>
    </row>
    <row r="46" spans="2:11" ht="14.25">
      <c r="B46" s="189"/>
      <c r="C46" s="186"/>
      <c r="D46" s="186"/>
      <c r="E46" s="186"/>
      <c r="F46" s="186"/>
      <c r="G46" s="186"/>
      <c r="H46" s="187"/>
      <c r="I46" s="188"/>
      <c r="J46" s="187"/>
      <c r="K46" s="187"/>
    </row>
    <row r="47" spans="2:11" ht="14.25">
      <c r="B47" s="185"/>
      <c r="C47" s="186"/>
      <c r="D47" s="186"/>
      <c r="E47" s="186"/>
      <c r="F47" s="186"/>
      <c r="G47" s="186"/>
      <c r="H47" s="187"/>
      <c r="I47" s="188"/>
      <c r="J47" s="187"/>
      <c r="K47" s="187"/>
    </row>
    <row r="48" spans="2:11" ht="14.25">
      <c r="B48" s="189"/>
      <c r="C48" s="186"/>
      <c r="D48" s="186"/>
      <c r="E48" s="186"/>
      <c r="F48" s="186"/>
      <c r="G48" s="186"/>
      <c r="H48" s="187"/>
      <c r="I48" s="188"/>
      <c r="J48" s="187"/>
      <c r="K48" s="187"/>
    </row>
    <row r="49" spans="2:11" ht="14.25">
      <c r="B49" s="185"/>
      <c r="C49" s="186"/>
      <c r="D49" s="186"/>
      <c r="E49" s="186"/>
      <c r="F49" s="186"/>
      <c r="G49" s="186"/>
      <c r="H49" s="187"/>
      <c r="I49" s="188"/>
      <c r="J49" s="187"/>
      <c r="K49" s="187"/>
    </row>
    <row r="50" spans="2:11" ht="14.25">
      <c r="B50" s="189"/>
      <c r="C50" s="186"/>
      <c r="D50" s="186"/>
      <c r="E50" s="186"/>
      <c r="F50" s="186"/>
      <c r="G50" s="186"/>
      <c r="H50" s="187"/>
      <c r="I50" s="188"/>
      <c r="J50" s="187"/>
      <c r="K50" s="187"/>
    </row>
    <row r="51" spans="2:11" ht="14.25">
      <c r="B51" s="185"/>
      <c r="C51" s="186"/>
      <c r="D51" s="186"/>
      <c r="E51" s="186"/>
      <c r="F51" s="186"/>
      <c r="G51" s="186"/>
      <c r="H51" s="187"/>
      <c r="I51" s="188"/>
      <c r="J51" s="187"/>
      <c r="K51" s="187"/>
    </row>
    <row r="52" spans="2:11" ht="14.25">
      <c r="B52" s="189"/>
      <c r="C52" s="186"/>
      <c r="D52" s="186"/>
      <c r="E52" s="186"/>
      <c r="F52" s="186"/>
      <c r="G52" s="186"/>
      <c r="H52" s="187"/>
      <c r="I52" s="188"/>
      <c r="J52" s="187"/>
      <c r="K52" s="187"/>
    </row>
    <row r="53" spans="2:11" ht="14.25">
      <c r="B53" s="185"/>
      <c r="C53" s="186"/>
      <c r="D53" s="186"/>
      <c r="E53" s="186"/>
      <c r="F53" s="186"/>
      <c r="G53" s="186"/>
      <c r="H53" s="187"/>
      <c r="I53" s="188"/>
      <c r="J53" s="187"/>
      <c r="K53" s="187"/>
    </row>
    <row r="54" spans="2:11" ht="14.25">
      <c r="B54" s="189"/>
      <c r="C54" s="186"/>
      <c r="D54" s="186"/>
      <c r="E54" s="186"/>
      <c r="F54" s="186"/>
      <c r="G54" s="186"/>
      <c r="H54" s="187"/>
      <c r="I54" s="188"/>
      <c r="J54" s="187"/>
      <c r="K54" s="187"/>
    </row>
    <row r="55" spans="2:11" ht="14.25">
      <c r="B55" s="185"/>
      <c r="C55" s="186"/>
      <c r="D55" s="186"/>
      <c r="E55" s="186"/>
      <c r="F55" s="186"/>
      <c r="G55" s="186"/>
      <c r="H55" s="187"/>
      <c r="I55" s="188"/>
      <c r="J55" s="187"/>
      <c r="K55" s="187"/>
    </row>
    <row r="56" spans="2:11" ht="14.25">
      <c r="B56" s="189"/>
      <c r="C56" s="186"/>
      <c r="D56" s="186"/>
      <c r="E56" s="186"/>
      <c r="F56" s="186"/>
      <c r="G56" s="186"/>
      <c r="H56" s="187"/>
      <c r="I56" s="188"/>
      <c r="J56" s="187"/>
      <c r="K56" s="187"/>
    </row>
    <row r="57" spans="2:11" ht="14.25">
      <c r="B57" s="185"/>
      <c r="C57" s="186"/>
      <c r="D57" s="186"/>
      <c r="E57" s="186"/>
      <c r="F57" s="186"/>
      <c r="G57" s="186"/>
      <c r="H57" s="187"/>
      <c r="I57" s="188"/>
      <c r="J57" s="187"/>
      <c r="K57" s="187"/>
    </row>
    <row r="58" spans="2:11" ht="14.25">
      <c r="B58" s="189"/>
      <c r="C58" s="186"/>
      <c r="D58" s="186"/>
      <c r="E58" s="186"/>
      <c r="F58" s="186"/>
      <c r="G58" s="186"/>
      <c r="H58" s="187"/>
      <c r="I58" s="188"/>
      <c r="J58" s="187"/>
      <c r="K58" s="187"/>
    </row>
    <row r="59" spans="2:11" ht="14.25">
      <c r="B59" s="185"/>
      <c r="C59" s="186"/>
      <c r="D59" s="186"/>
      <c r="E59" s="186"/>
      <c r="F59" s="186"/>
      <c r="G59" s="186"/>
      <c r="H59" s="187"/>
      <c r="I59" s="188"/>
      <c r="J59" s="187"/>
      <c r="K59" s="187"/>
    </row>
    <row r="60" spans="2:11" ht="14.25">
      <c r="B60" s="189"/>
      <c r="C60" s="186"/>
      <c r="D60" s="186"/>
      <c r="E60" s="186"/>
      <c r="F60" s="186"/>
      <c r="G60" s="186"/>
      <c r="H60" s="187"/>
      <c r="I60" s="188"/>
      <c r="J60" s="187"/>
      <c r="K60" s="187"/>
    </row>
    <row r="61" spans="2:11" ht="14.25">
      <c r="B61" s="185"/>
      <c r="C61" s="186"/>
      <c r="D61" s="186"/>
      <c r="E61" s="186"/>
      <c r="F61" s="186"/>
      <c r="G61" s="186"/>
      <c r="H61" s="187"/>
      <c r="I61" s="188"/>
      <c r="J61" s="187"/>
      <c r="K61" s="187"/>
    </row>
    <row r="62" spans="2:11" ht="14.25">
      <c r="B62" s="189"/>
      <c r="C62" s="186"/>
      <c r="D62" s="186"/>
      <c r="E62" s="186"/>
      <c r="F62" s="186"/>
      <c r="G62" s="186"/>
      <c r="H62" s="187"/>
      <c r="I62" s="188"/>
      <c r="J62" s="187"/>
      <c r="K62" s="187"/>
    </row>
    <row r="63" spans="2:11" ht="14.25">
      <c r="B63" s="185"/>
      <c r="C63" s="186"/>
      <c r="D63" s="186"/>
      <c r="E63" s="186"/>
      <c r="F63" s="186"/>
      <c r="G63" s="186"/>
      <c r="H63" s="187"/>
      <c r="I63" s="188"/>
      <c r="J63" s="187"/>
      <c r="K63" s="187"/>
    </row>
    <row r="64" spans="2:11" ht="14.25">
      <c r="B64" s="189"/>
      <c r="C64" s="186"/>
      <c r="D64" s="186"/>
      <c r="E64" s="186"/>
      <c r="F64" s="186"/>
      <c r="G64" s="186"/>
      <c r="H64" s="187"/>
      <c r="I64" s="188"/>
      <c r="J64" s="187"/>
      <c r="K64" s="187"/>
    </row>
    <row r="65" spans="2:11" ht="14.25">
      <c r="B65" s="185"/>
      <c r="C65" s="186"/>
      <c r="D65" s="186"/>
      <c r="E65" s="186"/>
      <c r="F65" s="186"/>
      <c r="G65" s="186"/>
      <c r="H65" s="187"/>
      <c r="I65" s="188"/>
      <c r="J65" s="187"/>
      <c r="K65" s="187"/>
    </row>
    <row r="66" spans="2:11" ht="14.25">
      <c r="B66" s="189"/>
      <c r="C66" s="186"/>
      <c r="D66" s="186"/>
      <c r="E66" s="186"/>
      <c r="F66" s="186"/>
      <c r="G66" s="186"/>
      <c r="H66" s="187"/>
      <c r="I66" s="188"/>
      <c r="J66" s="187"/>
      <c r="K66" s="187"/>
    </row>
    <row r="67" spans="2:11" ht="14.25">
      <c r="B67" s="185"/>
      <c r="C67" s="186"/>
      <c r="D67" s="186"/>
      <c r="E67" s="186"/>
      <c r="F67" s="186"/>
      <c r="G67" s="186"/>
      <c r="H67" s="187"/>
      <c r="I67" s="188"/>
      <c r="J67" s="187"/>
      <c r="K67" s="187"/>
    </row>
    <row r="68" spans="2:11" ht="14.25">
      <c r="B68" s="189"/>
      <c r="C68" s="186"/>
      <c r="D68" s="186"/>
      <c r="E68" s="186"/>
      <c r="F68" s="186"/>
      <c r="G68" s="186"/>
      <c r="H68" s="187"/>
      <c r="I68" s="188"/>
      <c r="J68" s="187"/>
      <c r="K68" s="187"/>
    </row>
    <row r="69" spans="2:11" ht="14.25">
      <c r="B69" s="185"/>
      <c r="C69" s="186"/>
      <c r="D69" s="186"/>
      <c r="E69" s="186"/>
      <c r="F69" s="186"/>
      <c r="G69" s="186"/>
      <c r="H69" s="187"/>
      <c r="I69" s="188"/>
      <c r="J69" s="187"/>
      <c r="K69" s="187"/>
    </row>
    <row r="70" spans="2:11" ht="14.25">
      <c r="B70" s="189"/>
      <c r="C70" s="186"/>
      <c r="D70" s="186"/>
      <c r="E70" s="186"/>
      <c r="F70" s="186"/>
      <c r="G70" s="186"/>
      <c r="H70" s="187"/>
      <c r="I70" s="188"/>
      <c r="J70" s="187"/>
      <c r="K70" s="187"/>
    </row>
    <row r="71" spans="2:11" ht="14.25">
      <c r="B71" s="185"/>
      <c r="C71" s="186"/>
      <c r="D71" s="186"/>
      <c r="E71" s="186"/>
      <c r="F71" s="186"/>
      <c r="G71" s="186"/>
      <c r="H71" s="187"/>
      <c r="I71" s="188"/>
      <c r="J71" s="187"/>
      <c r="K71" s="187"/>
    </row>
    <row r="72" spans="2:11" ht="14.25">
      <c r="B72" s="189"/>
      <c r="C72" s="186"/>
      <c r="D72" s="186"/>
      <c r="E72" s="186"/>
      <c r="F72" s="186"/>
      <c r="G72" s="186"/>
      <c r="H72" s="187"/>
      <c r="I72" s="188"/>
      <c r="J72" s="187"/>
      <c r="K72" s="187"/>
    </row>
    <row r="73" spans="2:11" ht="14.25">
      <c r="B73" s="185"/>
      <c r="C73" s="186"/>
      <c r="D73" s="186"/>
      <c r="E73" s="186"/>
      <c r="F73" s="186"/>
      <c r="G73" s="186"/>
      <c r="H73" s="187"/>
      <c r="I73" s="188"/>
      <c r="J73" s="187"/>
      <c r="K73" s="187"/>
    </row>
    <row r="74" spans="2:11" ht="14.25">
      <c r="B74" s="189"/>
      <c r="C74" s="186"/>
      <c r="D74" s="186"/>
      <c r="E74" s="186"/>
      <c r="F74" s="186"/>
      <c r="G74" s="186"/>
      <c r="H74" s="187"/>
      <c r="I74" s="188"/>
      <c r="J74" s="187"/>
      <c r="K74" s="187"/>
    </row>
    <row r="75" spans="2:11" ht="14.25">
      <c r="B75" s="185"/>
      <c r="C75" s="186"/>
      <c r="D75" s="186"/>
      <c r="E75" s="186"/>
      <c r="F75" s="186"/>
      <c r="G75" s="186"/>
      <c r="H75" s="187"/>
      <c r="I75" s="188"/>
      <c r="J75" s="187"/>
      <c r="K75" s="187"/>
    </row>
    <row r="76" spans="2:11" ht="14.25">
      <c r="B76" s="189"/>
      <c r="C76" s="186"/>
      <c r="D76" s="186"/>
      <c r="E76" s="186"/>
      <c r="F76" s="186"/>
      <c r="G76" s="186"/>
      <c r="H76" s="187"/>
      <c r="I76" s="188"/>
      <c r="J76" s="187"/>
      <c r="K76" s="187"/>
    </row>
    <row r="77" spans="2:11" ht="14.25">
      <c r="B77" s="185"/>
      <c r="C77" s="186"/>
      <c r="D77" s="186"/>
      <c r="E77" s="186"/>
      <c r="F77" s="186"/>
      <c r="G77" s="186"/>
      <c r="H77" s="187"/>
      <c r="I77" s="188"/>
      <c r="J77" s="187"/>
      <c r="K77" s="187"/>
    </row>
    <row r="78" spans="2:11" ht="14.25">
      <c r="B78" s="189"/>
      <c r="C78" s="186"/>
      <c r="D78" s="186"/>
      <c r="E78" s="186"/>
      <c r="F78" s="186"/>
      <c r="G78" s="186"/>
      <c r="H78" s="187"/>
      <c r="I78" s="188"/>
      <c r="J78" s="187"/>
      <c r="K78" s="187"/>
    </row>
    <row r="79" spans="2:11" ht="14.25">
      <c r="B79" s="185"/>
      <c r="C79" s="186"/>
      <c r="D79" s="186"/>
      <c r="E79" s="186"/>
      <c r="F79" s="186"/>
      <c r="G79" s="186"/>
      <c r="H79" s="187"/>
      <c r="I79" s="188"/>
      <c r="J79" s="187"/>
      <c r="K79" s="187"/>
    </row>
    <row r="80" spans="2:11" ht="14.25">
      <c r="B80" s="189"/>
      <c r="C80" s="186"/>
      <c r="D80" s="186"/>
      <c r="E80" s="186"/>
      <c r="F80" s="186"/>
      <c r="G80" s="186"/>
      <c r="H80" s="187"/>
      <c r="I80" s="188"/>
      <c r="J80" s="187"/>
      <c r="K80" s="187"/>
    </row>
    <row r="81" spans="2:11" ht="14.25">
      <c r="B81" s="185"/>
      <c r="C81" s="186"/>
      <c r="D81" s="186"/>
      <c r="E81" s="186"/>
      <c r="F81" s="186"/>
      <c r="G81" s="186"/>
      <c r="H81" s="187"/>
      <c r="I81" s="188"/>
      <c r="J81" s="187"/>
      <c r="K81" s="187"/>
    </row>
    <row r="82" spans="2:11" ht="14.25">
      <c r="B82" s="189"/>
      <c r="C82" s="186"/>
      <c r="D82" s="186"/>
      <c r="E82" s="186"/>
      <c r="F82" s="186"/>
      <c r="G82" s="186"/>
      <c r="H82" s="187"/>
      <c r="I82" s="188"/>
      <c r="J82" s="187"/>
      <c r="K82" s="187"/>
    </row>
    <row r="83" spans="2:11" ht="14.25">
      <c r="B83" s="185"/>
      <c r="C83" s="186"/>
      <c r="D83" s="186"/>
      <c r="E83" s="186"/>
      <c r="F83" s="186"/>
      <c r="G83" s="186"/>
      <c r="H83" s="187"/>
      <c r="I83" s="188"/>
      <c r="J83" s="187"/>
      <c r="K83" s="187"/>
    </row>
    <row r="84" spans="2:11" ht="14.25">
      <c r="B84" s="189"/>
      <c r="C84" s="186"/>
      <c r="D84" s="186"/>
      <c r="E84" s="186"/>
      <c r="F84" s="186"/>
      <c r="G84" s="186"/>
      <c r="H84" s="187"/>
      <c r="I84" s="188"/>
      <c r="J84" s="187"/>
      <c r="K84" s="187"/>
    </row>
    <row r="85" spans="2:11" ht="14.25">
      <c r="B85" s="185"/>
      <c r="C85" s="186"/>
      <c r="D85" s="186"/>
      <c r="E85" s="186"/>
      <c r="F85" s="186"/>
      <c r="G85" s="186"/>
      <c r="H85" s="187"/>
      <c r="I85" s="188"/>
      <c r="J85" s="187"/>
      <c r="K85" s="187"/>
    </row>
    <row r="86" spans="2:11" ht="14.25">
      <c r="B86" s="189"/>
      <c r="C86" s="186"/>
      <c r="D86" s="186"/>
      <c r="E86" s="186"/>
      <c r="F86" s="186"/>
      <c r="G86" s="186"/>
      <c r="H86" s="187"/>
      <c r="I86" s="188"/>
      <c r="J86" s="187"/>
      <c r="K86" s="187"/>
    </row>
    <row r="87" spans="2:11" ht="14.25">
      <c r="B87" s="185"/>
      <c r="C87" s="186"/>
      <c r="D87" s="186"/>
      <c r="E87" s="186"/>
      <c r="F87" s="186"/>
      <c r="G87" s="186"/>
      <c r="H87" s="187"/>
      <c r="I87" s="188"/>
      <c r="J87" s="187"/>
      <c r="K87" s="187"/>
    </row>
    <row r="88" spans="2:11" ht="14.25">
      <c r="B88" s="189"/>
      <c r="C88" s="186"/>
      <c r="D88" s="186"/>
      <c r="E88" s="186"/>
      <c r="F88" s="186"/>
      <c r="G88" s="186"/>
      <c r="H88" s="187"/>
      <c r="I88" s="188"/>
      <c r="J88" s="187"/>
      <c r="K88" s="187"/>
    </row>
    <row r="89" spans="2:11" ht="14.25">
      <c r="B89" s="185"/>
      <c r="C89" s="186"/>
      <c r="D89" s="186"/>
      <c r="E89" s="186"/>
      <c r="F89" s="186"/>
      <c r="G89" s="186"/>
      <c r="H89" s="187"/>
      <c r="I89" s="188"/>
      <c r="J89" s="187"/>
      <c r="K89" s="187"/>
    </row>
    <row r="90" spans="2:11" ht="14.25">
      <c r="B90" s="189"/>
      <c r="C90" s="186"/>
      <c r="D90" s="186"/>
      <c r="E90" s="186"/>
      <c r="F90" s="186"/>
      <c r="G90" s="186"/>
      <c r="H90" s="187"/>
      <c r="I90" s="188"/>
      <c r="J90" s="187"/>
      <c r="K90" s="187"/>
    </row>
    <row r="91" spans="2:11" ht="14.25">
      <c r="B91" s="185"/>
      <c r="C91" s="186"/>
      <c r="D91" s="186"/>
      <c r="E91" s="186"/>
      <c r="F91" s="186"/>
      <c r="G91" s="186"/>
      <c r="H91" s="187"/>
      <c r="I91" s="188"/>
      <c r="J91" s="187"/>
      <c r="K91" s="187"/>
    </row>
    <row r="92" spans="2:11" ht="14.25">
      <c r="B92" s="189"/>
      <c r="C92" s="186"/>
      <c r="D92" s="186"/>
      <c r="E92" s="186"/>
      <c r="F92" s="186"/>
      <c r="G92" s="186"/>
      <c r="H92" s="187"/>
      <c r="I92" s="188"/>
      <c r="J92" s="187"/>
      <c r="K92" s="187"/>
    </row>
    <row r="93" spans="2:11" ht="14.25">
      <c r="B93" s="185"/>
      <c r="C93" s="186"/>
      <c r="D93" s="186"/>
      <c r="E93" s="186"/>
      <c r="F93" s="186"/>
      <c r="G93" s="186"/>
      <c r="H93" s="187"/>
      <c r="I93" s="188"/>
      <c r="J93" s="187"/>
      <c r="K93" s="187"/>
    </row>
    <row r="94" spans="2:11" ht="14.25">
      <c r="B94" s="189"/>
      <c r="C94" s="186"/>
      <c r="D94" s="186"/>
      <c r="E94" s="186"/>
      <c r="F94" s="186"/>
      <c r="G94" s="186"/>
      <c r="H94" s="187"/>
      <c r="I94" s="188"/>
      <c r="J94" s="187"/>
      <c r="K94" s="187"/>
    </row>
    <row r="95" spans="2:11" ht="14.25">
      <c r="B95" s="185"/>
      <c r="C95" s="186"/>
      <c r="D95" s="186"/>
      <c r="E95" s="186"/>
      <c r="F95" s="186"/>
      <c r="G95" s="186"/>
      <c r="H95" s="187"/>
      <c r="I95" s="188"/>
      <c r="J95" s="187"/>
      <c r="K95" s="187"/>
    </row>
    <row r="96" spans="2:11" ht="14.25">
      <c r="B96" s="189"/>
      <c r="C96" s="186"/>
      <c r="D96" s="186"/>
      <c r="E96" s="186"/>
      <c r="F96" s="186"/>
      <c r="G96" s="186"/>
      <c r="H96" s="187"/>
      <c r="I96" s="188"/>
      <c r="J96" s="187"/>
      <c r="K96" s="187"/>
    </row>
    <row r="97" spans="2:11" ht="14.25">
      <c r="B97" s="185"/>
      <c r="C97" s="186"/>
      <c r="D97" s="186"/>
      <c r="E97" s="186"/>
      <c r="F97" s="186"/>
      <c r="G97" s="186"/>
      <c r="H97" s="187"/>
      <c r="I97" s="188"/>
      <c r="J97" s="187"/>
      <c r="K97" s="187"/>
    </row>
    <row r="98" spans="2:11" ht="14.25">
      <c r="B98" s="189"/>
      <c r="C98" s="186"/>
      <c r="D98" s="186"/>
      <c r="E98" s="186"/>
      <c r="F98" s="186"/>
      <c r="G98" s="186"/>
      <c r="H98" s="187"/>
      <c r="I98" s="188"/>
      <c r="J98" s="187"/>
      <c r="K98" s="187"/>
    </row>
    <row r="99" spans="2:11" ht="14.25">
      <c r="B99" s="185"/>
      <c r="C99" s="186"/>
      <c r="D99" s="186"/>
      <c r="E99" s="186"/>
      <c r="F99" s="186"/>
      <c r="G99" s="186"/>
      <c r="H99" s="187"/>
      <c r="I99" s="188"/>
      <c r="J99" s="187"/>
      <c r="K99" s="187"/>
    </row>
    <row r="100" spans="2:11" ht="14.25">
      <c r="B100" s="189"/>
      <c r="C100" s="186"/>
      <c r="D100" s="186"/>
      <c r="E100" s="186"/>
      <c r="F100" s="186"/>
      <c r="G100" s="186"/>
      <c r="H100" s="187"/>
      <c r="I100" s="188"/>
      <c r="J100" s="187"/>
      <c r="K100" s="187"/>
    </row>
    <row r="101" spans="2:11" ht="14.25">
      <c r="B101" s="185"/>
      <c r="C101" s="186"/>
      <c r="D101" s="186"/>
      <c r="E101" s="186"/>
      <c r="F101" s="186"/>
      <c r="G101" s="186"/>
      <c r="H101" s="187"/>
      <c r="I101" s="188"/>
      <c r="J101" s="187"/>
      <c r="K101" s="187"/>
    </row>
    <row r="102" spans="2:11" ht="14.25">
      <c r="B102" s="189"/>
      <c r="C102" s="186"/>
      <c r="D102" s="186"/>
      <c r="E102" s="186"/>
      <c r="F102" s="186"/>
      <c r="G102" s="186"/>
      <c r="H102" s="187"/>
      <c r="I102" s="188"/>
      <c r="J102" s="187"/>
      <c r="K102" s="187"/>
    </row>
    <row r="103" spans="2:11" ht="14.25">
      <c r="B103" s="185"/>
      <c r="C103" s="186"/>
      <c r="D103" s="186"/>
      <c r="E103" s="186"/>
      <c r="F103" s="186"/>
      <c r="G103" s="186"/>
      <c r="H103" s="187"/>
      <c r="I103" s="188"/>
      <c r="J103" s="187"/>
      <c r="K103" s="187"/>
    </row>
    <row r="104" spans="2:11" ht="14.25">
      <c r="B104" s="189"/>
      <c r="C104" s="186"/>
      <c r="D104" s="186"/>
      <c r="E104" s="186"/>
      <c r="F104" s="186"/>
      <c r="G104" s="186"/>
      <c r="H104" s="187"/>
      <c r="I104" s="188"/>
      <c r="J104" s="187"/>
      <c r="K104" s="187"/>
    </row>
    <row r="105" spans="2:11" ht="14.25">
      <c r="B105" s="185"/>
      <c r="C105" s="186"/>
      <c r="D105" s="186"/>
      <c r="E105" s="186"/>
      <c r="F105" s="186"/>
      <c r="G105" s="186"/>
      <c r="H105" s="187"/>
      <c r="I105" s="188"/>
      <c r="J105" s="187"/>
      <c r="K105" s="187"/>
    </row>
    <row r="106" spans="2:11" ht="14.25">
      <c r="B106" s="189"/>
      <c r="C106" s="186"/>
      <c r="D106" s="186"/>
      <c r="E106" s="186"/>
      <c r="F106" s="186"/>
      <c r="G106" s="186"/>
      <c r="H106" s="187"/>
      <c r="I106" s="188"/>
      <c r="J106" s="187"/>
      <c r="K106" s="187"/>
    </row>
    <row r="107" spans="2:11" ht="14.25">
      <c r="B107" s="185"/>
      <c r="C107" s="186"/>
      <c r="D107" s="186"/>
      <c r="E107" s="186"/>
      <c r="F107" s="186"/>
      <c r="G107" s="186"/>
      <c r="H107" s="187"/>
      <c r="I107" s="188"/>
      <c r="J107" s="187"/>
      <c r="K107" s="187"/>
    </row>
    <row r="108" spans="2:11" ht="14.25">
      <c r="B108" s="189"/>
      <c r="C108" s="186"/>
      <c r="D108" s="186"/>
      <c r="E108" s="186"/>
      <c r="F108" s="186"/>
      <c r="G108" s="186"/>
      <c r="H108" s="187"/>
      <c r="I108" s="188"/>
      <c r="J108" s="187"/>
      <c r="K108" s="187"/>
    </row>
    <row r="109" spans="2:11" ht="14.25">
      <c r="B109" s="185"/>
      <c r="C109" s="186"/>
      <c r="D109" s="186"/>
      <c r="E109" s="186"/>
      <c r="F109" s="186"/>
      <c r="G109" s="186"/>
      <c r="H109" s="187"/>
      <c r="I109" s="188"/>
      <c r="J109" s="187"/>
      <c r="K109" s="187"/>
    </row>
    <row r="110" spans="2:11" ht="14.25">
      <c r="B110" s="189"/>
      <c r="C110" s="186"/>
      <c r="D110" s="186"/>
      <c r="E110" s="186"/>
      <c r="F110" s="186"/>
      <c r="G110" s="186"/>
      <c r="H110" s="187"/>
      <c r="I110" s="188"/>
      <c r="J110" s="187"/>
      <c r="K110" s="187"/>
    </row>
    <row r="111" spans="2:11" ht="14.25">
      <c r="B111" s="185"/>
      <c r="C111" s="186"/>
      <c r="D111" s="186"/>
      <c r="E111" s="186"/>
      <c r="F111" s="186"/>
      <c r="G111" s="186"/>
      <c r="H111" s="187"/>
      <c r="I111" s="188"/>
      <c r="J111" s="187"/>
      <c r="K111" s="187"/>
    </row>
    <row r="112" spans="2:11" ht="14.25">
      <c r="B112" s="189"/>
      <c r="C112" s="186"/>
      <c r="D112" s="186"/>
      <c r="E112" s="186"/>
      <c r="F112" s="186"/>
      <c r="G112" s="186"/>
      <c r="H112" s="187"/>
      <c r="I112" s="188"/>
      <c r="J112" s="187"/>
      <c r="K112" s="187"/>
    </row>
    <row r="113" spans="2:11" ht="14.25">
      <c r="B113" s="185"/>
      <c r="C113" s="186"/>
      <c r="D113" s="186"/>
      <c r="E113" s="186"/>
      <c r="F113" s="186"/>
      <c r="G113" s="186"/>
      <c r="H113" s="187"/>
      <c r="I113" s="188"/>
      <c r="J113" s="187"/>
      <c r="K113" s="187"/>
    </row>
    <row r="114" spans="2:11" ht="14.25">
      <c r="B114" s="189"/>
      <c r="C114" s="186"/>
      <c r="D114" s="186"/>
      <c r="E114" s="186"/>
      <c r="F114" s="186"/>
      <c r="G114" s="186"/>
      <c r="H114" s="187"/>
      <c r="I114" s="188"/>
      <c r="J114" s="187"/>
      <c r="K114" s="187"/>
    </row>
    <row r="115" spans="2:11" ht="14.25">
      <c r="B115" s="190"/>
      <c r="C115" s="186"/>
      <c r="D115" s="186"/>
      <c r="E115" s="186"/>
      <c r="F115" s="186"/>
      <c r="G115" s="186"/>
      <c r="H115" s="187"/>
      <c r="I115" s="188"/>
      <c r="J115" s="187"/>
      <c r="K115" s="187"/>
    </row>
    <row r="116" spans="2:11" ht="14.25">
      <c r="B116" s="189"/>
      <c r="C116" s="186"/>
      <c r="D116" s="186"/>
      <c r="E116" s="186"/>
      <c r="F116" s="186"/>
      <c r="G116" s="186"/>
      <c r="H116" s="187"/>
      <c r="I116" s="188"/>
      <c r="J116" s="187"/>
      <c r="K116" s="187"/>
    </row>
    <row r="117" spans="2:11" ht="14.25">
      <c r="B117" s="190"/>
      <c r="C117" s="186"/>
      <c r="D117" s="186"/>
      <c r="E117" s="186"/>
      <c r="F117" s="186"/>
      <c r="G117" s="186"/>
      <c r="H117" s="187"/>
      <c r="I117" s="188"/>
      <c r="J117" s="187"/>
      <c r="K117" s="187"/>
    </row>
    <row r="118" spans="2:11" ht="14.25">
      <c r="B118" s="189"/>
      <c r="C118" s="186"/>
      <c r="D118" s="186"/>
      <c r="E118" s="186"/>
      <c r="F118" s="186"/>
      <c r="G118" s="186"/>
      <c r="H118" s="187"/>
      <c r="I118" s="188"/>
      <c r="J118" s="187"/>
      <c r="K118" s="187"/>
    </row>
    <row r="119" spans="2:11" ht="14.25">
      <c r="B119" s="190"/>
      <c r="C119" s="186"/>
      <c r="D119" s="186"/>
      <c r="E119" s="186"/>
      <c r="F119" s="186"/>
      <c r="G119" s="186"/>
      <c r="H119" s="187"/>
      <c r="I119" s="188"/>
      <c r="J119" s="187"/>
      <c r="K119" s="187"/>
    </row>
    <row r="120" spans="2:11" ht="14.25">
      <c r="B120" s="189"/>
      <c r="C120" s="186"/>
      <c r="D120" s="186"/>
      <c r="E120" s="186"/>
      <c r="F120" s="186"/>
      <c r="G120" s="186"/>
      <c r="H120" s="187"/>
      <c r="I120" s="188"/>
      <c r="J120" s="187"/>
      <c r="K120" s="187"/>
    </row>
    <row r="121" spans="2:11" ht="14.25">
      <c r="B121" s="190"/>
      <c r="C121" s="186"/>
      <c r="D121" s="186"/>
      <c r="E121" s="186"/>
      <c r="F121" s="186"/>
      <c r="G121" s="186"/>
      <c r="H121" s="187"/>
      <c r="I121" s="188"/>
      <c r="J121" s="187"/>
      <c r="K121" s="187"/>
    </row>
    <row r="122" spans="2:11" ht="14.25">
      <c r="B122" s="189"/>
      <c r="C122" s="186"/>
      <c r="D122" s="186"/>
      <c r="E122" s="186"/>
      <c r="F122" s="186"/>
      <c r="G122" s="186"/>
      <c r="H122" s="187"/>
      <c r="I122" s="188"/>
      <c r="J122" s="187"/>
      <c r="K122" s="187"/>
    </row>
    <row r="123" spans="2:11" ht="14.25">
      <c r="B123" s="190"/>
      <c r="C123" s="186"/>
      <c r="D123" s="186"/>
      <c r="E123" s="186"/>
      <c r="F123" s="186"/>
      <c r="G123" s="186"/>
      <c r="H123" s="187"/>
      <c r="I123" s="188"/>
      <c r="J123" s="187"/>
      <c r="K123" s="187"/>
    </row>
    <row r="124" spans="2:11" ht="14.25">
      <c r="B124" s="189"/>
      <c r="C124" s="186"/>
      <c r="D124" s="186"/>
      <c r="E124" s="186"/>
      <c r="F124" s="186"/>
      <c r="G124" s="186"/>
      <c r="H124" s="187"/>
      <c r="I124" s="188"/>
      <c r="J124" s="187"/>
      <c r="K124" s="187"/>
    </row>
    <row r="125" spans="2:11" ht="14.25">
      <c r="B125" s="190"/>
      <c r="C125" s="186"/>
      <c r="D125" s="186"/>
      <c r="E125" s="186"/>
      <c r="F125" s="186"/>
      <c r="G125" s="186"/>
      <c r="H125" s="187"/>
      <c r="I125" s="188"/>
      <c r="J125" s="187"/>
      <c r="K125" s="187"/>
    </row>
    <row r="126" spans="2:11" ht="14.25">
      <c r="B126" s="189"/>
      <c r="C126" s="186"/>
      <c r="D126" s="186"/>
      <c r="E126" s="186"/>
      <c r="F126" s="186"/>
      <c r="G126" s="186"/>
      <c r="H126" s="187"/>
      <c r="I126" s="188"/>
      <c r="J126" s="187"/>
      <c r="K126" s="187"/>
    </row>
    <row r="127" spans="2:11" ht="14.25">
      <c r="B127" s="190"/>
      <c r="C127" s="186"/>
      <c r="D127" s="186"/>
      <c r="E127" s="186"/>
      <c r="F127" s="186"/>
      <c r="G127" s="186"/>
      <c r="H127" s="187"/>
      <c r="I127" s="188"/>
      <c r="J127" s="187"/>
      <c r="K127" s="187"/>
    </row>
    <row r="128" spans="2:11" ht="14.25">
      <c r="B128" s="189"/>
      <c r="C128" s="186"/>
      <c r="D128" s="186"/>
      <c r="E128" s="186"/>
      <c r="F128" s="186"/>
      <c r="G128" s="186"/>
      <c r="H128" s="187"/>
      <c r="I128" s="188"/>
      <c r="J128" s="187"/>
      <c r="K128" s="187"/>
    </row>
    <row r="129" spans="2:11" ht="14.25">
      <c r="B129" s="190"/>
      <c r="C129" s="186"/>
      <c r="D129" s="186"/>
      <c r="E129" s="186"/>
      <c r="F129" s="186"/>
      <c r="G129" s="186"/>
      <c r="H129" s="187"/>
      <c r="I129" s="188"/>
      <c r="J129" s="187"/>
      <c r="K129" s="187"/>
    </row>
    <row r="130" spans="2:11" ht="14.25">
      <c r="B130" s="189"/>
      <c r="C130" s="186"/>
      <c r="D130" s="186"/>
      <c r="E130" s="186"/>
      <c r="F130" s="186"/>
      <c r="G130" s="186"/>
      <c r="H130" s="187"/>
      <c r="I130" s="188"/>
      <c r="J130" s="187"/>
      <c r="K130" s="187"/>
    </row>
    <row r="131" spans="2:11" ht="14.25">
      <c r="B131" s="190"/>
      <c r="C131" s="186"/>
      <c r="D131" s="186"/>
      <c r="E131" s="186"/>
      <c r="F131" s="186"/>
      <c r="G131" s="186"/>
      <c r="H131" s="187"/>
      <c r="I131" s="188"/>
      <c r="J131" s="187"/>
      <c r="K131" s="187"/>
    </row>
    <row r="132" spans="2:11" ht="14.25">
      <c r="B132" s="189"/>
      <c r="C132" s="186"/>
      <c r="D132" s="186"/>
      <c r="E132" s="186"/>
      <c r="F132" s="186"/>
      <c r="G132" s="186"/>
      <c r="H132" s="187"/>
      <c r="I132" s="188"/>
      <c r="J132" s="187"/>
      <c r="K132" s="187"/>
    </row>
    <row r="133" spans="2:11" ht="14.25">
      <c r="B133" s="190"/>
      <c r="C133" s="186"/>
      <c r="D133" s="186"/>
      <c r="E133" s="186"/>
      <c r="F133" s="186"/>
      <c r="G133" s="186"/>
      <c r="H133" s="187"/>
      <c r="I133" s="188"/>
      <c r="J133" s="187"/>
      <c r="K133" s="187"/>
    </row>
    <row r="134" spans="2:11" ht="14.25">
      <c r="B134" s="189"/>
      <c r="C134" s="186"/>
      <c r="D134" s="186"/>
      <c r="E134" s="186"/>
      <c r="F134" s="186"/>
      <c r="G134" s="186"/>
      <c r="H134" s="187"/>
      <c r="I134" s="188"/>
      <c r="J134" s="187"/>
      <c r="K134" s="187"/>
    </row>
    <row r="135" spans="2:11" ht="14.25">
      <c r="B135" s="190"/>
      <c r="C135" s="186"/>
      <c r="D135" s="186"/>
      <c r="E135" s="186"/>
      <c r="F135" s="186"/>
      <c r="G135" s="186"/>
      <c r="H135" s="187"/>
      <c r="I135" s="188"/>
      <c r="J135" s="187"/>
      <c r="K135" s="187"/>
    </row>
    <row r="136" spans="2:11" ht="14.25">
      <c r="B136" s="189"/>
      <c r="C136" s="186"/>
      <c r="D136" s="186"/>
      <c r="E136" s="186"/>
      <c r="F136" s="186"/>
      <c r="G136" s="186"/>
      <c r="H136" s="187"/>
      <c r="I136" s="188"/>
      <c r="J136" s="187"/>
      <c r="K136" s="187"/>
    </row>
    <row r="137" spans="2:11" ht="14.25">
      <c r="B137" s="190"/>
      <c r="C137" s="186"/>
      <c r="D137" s="186"/>
      <c r="E137" s="186"/>
      <c r="F137" s="186"/>
      <c r="G137" s="186"/>
      <c r="H137" s="187"/>
      <c r="I137" s="188"/>
      <c r="J137" s="187"/>
      <c r="K137" s="187"/>
    </row>
    <row r="138" spans="2:11" ht="14.25">
      <c r="B138" s="189"/>
      <c r="C138" s="186"/>
      <c r="D138" s="186"/>
      <c r="E138" s="186"/>
      <c r="F138" s="186"/>
      <c r="G138" s="186"/>
      <c r="H138" s="187"/>
      <c r="I138" s="188"/>
      <c r="J138" s="187"/>
      <c r="K138" s="187"/>
    </row>
    <row r="139" spans="2:11" ht="14.25">
      <c r="B139" s="190"/>
      <c r="C139" s="186"/>
      <c r="D139" s="186"/>
      <c r="E139" s="186"/>
      <c r="F139" s="186"/>
      <c r="G139" s="186"/>
      <c r="H139" s="187"/>
      <c r="I139" s="188"/>
      <c r="J139" s="187"/>
      <c r="K139" s="187"/>
    </row>
    <row r="140" spans="2:11" ht="14.25">
      <c r="B140" s="189"/>
      <c r="C140" s="186"/>
      <c r="D140" s="186"/>
      <c r="E140" s="186"/>
      <c r="F140" s="186"/>
      <c r="G140" s="186"/>
      <c r="H140" s="187"/>
      <c r="I140" s="188"/>
      <c r="J140" s="187"/>
      <c r="K140" s="187"/>
    </row>
    <row r="141" spans="2:11" ht="14.25">
      <c r="B141" s="190"/>
      <c r="C141" s="186"/>
      <c r="D141" s="186"/>
      <c r="E141" s="186"/>
      <c r="F141" s="186"/>
      <c r="G141" s="186"/>
      <c r="H141" s="187"/>
      <c r="I141" s="188"/>
      <c r="J141" s="187"/>
      <c r="K141" s="187"/>
    </row>
    <row r="142" spans="2:11" ht="14.25">
      <c r="B142" s="189"/>
      <c r="C142" s="186"/>
      <c r="D142" s="186"/>
      <c r="E142" s="186"/>
      <c r="F142" s="186"/>
      <c r="G142" s="186"/>
      <c r="H142" s="187"/>
      <c r="I142" s="188"/>
      <c r="J142" s="187"/>
      <c r="K142" s="187"/>
    </row>
    <row r="143" spans="2:11" ht="14.25">
      <c r="B143" s="190"/>
      <c r="C143" s="186"/>
      <c r="D143" s="186"/>
      <c r="E143" s="186"/>
      <c r="F143" s="186"/>
      <c r="G143" s="186"/>
      <c r="H143" s="187"/>
      <c r="I143" s="188"/>
      <c r="J143" s="187"/>
      <c r="K143" s="187"/>
    </row>
    <row r="144" spans="2:11" ht="14.25">
      <c r="B144" s="189"/>
      <c r="C144" s="186"/>
      <c r="D144" s="186"/>
      <c r="E144" s="186"/>
      <c r="F144" s="186"/>
      <c r="G144" s="186"/>
      <c r="H144" s="187"/>
      <c r="I144" s="188"/>
      <c r="J144" s="187"/>
      <c r="K144" s="187"/>
    </row>
    <row r="145" spans="2:11" ht="14.25">
      <c r="B145" s="190"/>
      <c r="C145" s="186"/>
      <c r="D145" s="186"/>
      <c r="E145" s="186"/>
      <c r="F145" s="186"/>
      <c r="G145" s="186"/>
      <c r="H145" s="187"/>
      <c r="I145" s="188"/>
      <c r="J145" s="187"/>
      <c r="K145" s="187"/>
    </row>
    <row r="146" spans="2:11" ht="14.25">
      <c r="B146" s="189"/>
      <c r="C146" s="186"/>
      <c r="D146" s="186"/>
      <c r="E146" s="186"/>
      <c r="F146" s="186"/>
      <c r="G146" s="186"/>
      <c r="H146" s="187"/>
      <c r="I146" s="188"/>
      <c r="J146" s="187"/>
      <c r="K146" s="187"/>
    </row>
    <row r="147" spans="2:11" ht="14.25">
      <c r="B147" s="190"/>
      <c r="C147" s="186"/>
      <c r="D147" s="186"/>
      <c r="E147" s="186"/>
      <c r="F147" s="186"/>
      <c r="G147" s="186"/>
      <c r="H147" s="187"/>
      <c r="I147" s="188"/>
      <c r="J147" s="187"/>
      <c r="K147" s="187"/>
    </row>
    <row r="148" spans="2:11" ht="14.25">
      <c r="B148" s="189"/>
      <c r="C148" s="186"/>
      <c r="D148" s="186"/>
      <c r="E148" s="186"/>
      <c r="F148" s="186"/>
      <c r="G148" s="186"/>
      <c r="H148" s="187"/>
      <c r="I148" s="188"/>
      <c r="J148" s="187"/>
      <c r="K148" s="187"/>
    </row>
    <row r="149" spans="2:11" ht="14.25">
      <c r="B149" s="190"/>
      <c r="C149" s="186"/>
      <c r="D149" s="186"/>
      <c r="E149" s="186"/>
      <c r="F149" s="186"/>
      <c r="G149" s="186"/>
      <c r="H149" s="187"/>
      <c r="I149" s="188"/>
      <c r="J149" s="187"/>
      <c r="K149" s="187"/>
    </row>
    <row r="150" spans="2:11" ht="14.25">
      <c r="B150" s="191"/>
      <c r="C150" s="186"/>
      <c r="D150" s="186"/>
      <c r="E150" s="186"/>
      <c r="F150" s="186"/>
      <c r="G150" s="186"/>
      <c r="H150" s="187"/>
      <c r="I150" s="188"/>
      <c r="J150" s="187"/>
      <c r="K150" s="187"/>
    </row>
    <row r="151" spans="2:11" ht="14.25">
      <c r="B151" s="191"/>
      <c r="C151" s="186"/>
      <c r="D151" s="186"/>
      <c r="E151" s="186"/>
      <c r="F151" s="186"/>
      <c r="G151" s="186"/>
      <c r="H151" s="187"/>
      <c r="I151" s="188"/>
      <c r="J151" s="187"/>
      <c r="K151" s="187"/>
    </row>
    <row r="152" spans="2:11" ht="14.25">
      <c r="B152" s="191"/>
      <c r="C152" s="186"/>
      <c r="D152" s="186"/>
      <c r="E152" s="186"/>
      <c r="F152" s="186"/>
      <c r="G152" s="186"/>
      <c r="H152" s="187"/>
      <c r="I152" s="188"/>
      <c r="J152" s="187"/>
      <c r="K152" s="187"/>
    </row>
    <row r="153" spans="2:11" ht="14.25">
      <c r="B153" s="191"/>
      <c r="C153" s="186"/>
      <c r="D153" s="186"/>
      <c r="E153" s="186"/>
      <c r="F153" s="186"/>
      <c r="G153" s="186"/>
      <c r="H153" s="187"/>
      <c r="I153" s="188"/>
      <c r="J153" s="187"/>
      <c r="K153" s="187"/>
    </row>
    <row r="154" spans="2:11" ht="14.25">
      <c r="B154" s="191"/>
      <c r="C154" s="186"/>
      <c r="D154" s="186"/>
      <c r="E154" s="186"/>
      <c r="F154" s="186"/>
      <c r="G154" s="186"/>
      <c r="H154" s="187"/>
      <c r="I154" s="188"/>
      <c r="J154" s="187"/>
      <c r="K154" s="187"/>
    </row>
    <row r="155" spans="2:11" ht="14.25">
      <c r="B155" s="191"/>
      <c r="C155" s="186"/>
      <c r="D155" s="186"/>
      <c r="E155" s="186"/>
      <c r="F155" s="186"/>
      <c r="G155" s="186"/>
      <c r="H155" s="187"/>
      <c r="I155" s="188"/>
      <c r="J155" s="187"/>
      <c r="K155" s="187"/>
    </row>
    <row r="156" spans="2:11" ht="14.25">
      <c r="B156" s="191"/>
      <c r="C156" s="186"/>
      <c r="D156" s="186"/>
      <c r="E156" s="186"/>
      <c r="F156" s="186"/>
      <c r="G156" s="186"/>
      <c r="H156" s="187"/>
      <c r="I156" s="188"/>
      <c r="J156" s="187"/>
      <c r="K156" s="187"/>
    </row>
    <row r="157" spans="2:11" ht="14.25">
      <c r="B157" s="191"/>
      <c r="C157" s="186"/>
      <c r="D157" s="186"/>
      <c r="E157" s="186"/>
      <c r="F157" s="186"/>
      <c r="G157" s="186"/>
      <c r="H157" s="187"/>
      <c r="I157" s="188"/>
      <c r="J157" s="187"/>
      <c r="K157" s="187"/>
    </row>
    <row r="158" spans="2:11" ht="14.25">
      <c r="B158" s="191"/>
      <c r="C158" s="186"/>
      <c r="D158" s="186"/>
      <c r="E158" s="186"/>
      <c r="F158" s="186"/>
      <c r="G158" s="186"/>
      <c r="H158" s="187"/>
      <c r="I158" s="188"/>
      <c r="J158" s="187"/>
      <c r="K158" s="187"/>
    </row>
    <row r="159" spans="2:11" ht="14.25">
      <c r="B159" s="191"/>
      <c r="C159" s="186"/>
      <c r="D159" s="186"/>
      <c r="E159" s="186"/>
      <c r="F159" s="186"/>
      <c r="G159" s="186"/>
      <c r="H159" s="187"/>
      <c r="I159" s="188"/>
      <c r="J159" s="187"/>
      <c r="K159" s="187"/>
    </row>
    <row r="160" spans="2:11" ht="14.25">
      <c r="B160" s="191"/>
      <c r="C160" s="186"/>
      <c r="D160" s="186"/>
      <c r="E160" s="186"/>
      <c r="F160" s="186"/>
      <c r="G160" s="186"/>
      <c r="H160" s="187"/>
      <c r="I160" s="188"/>
      <c r="J160" s="187"/>
      <c r="K160" s="187"/>
    </row>
    <row r="161" spans="2:11" ht="14.25">
      <c r="B161" s="191"/>
      <c r="C161" s="186"/>
      <c r="D161" s="186"/>
      <c r="E161" s="186"/>
      <c r="F161" s="186"/>
      <c r="G161" s="186"/>
      <c r="H161" s="187"/>
      <c r="I161" s="188"/>
      <c r="J161" s="187"/>
      <c r="K161" s="187"/>
    </row>
  </sheetData>
  <mergeCells count="3">
    <mergeCell ref="B3:K3"/>
    <mergeCell ref="B4:K4"/>
    <mergeCell ref="B5:K5"/>
  </mergeCells>
  <printOptions/>
  <pageMargins left="0.7874015748031497" right="0.3937007874015748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zoomScale="80" zoomScaleNormal="80" workbookViewId="0" topLeftCell="A1">
      <pane xSplit="2" ySplit="10" topLeftCell="C11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N17" sqref="N17"/>
    </sheetView>
  </sheetViews>
  <sheetFormatPr defaultColWidth="11.421875" defaultRowHeight="12.75"/>
  <cols>
    <col min="1" max="1" width="3.8515625" style="4" customWidth="1"/>
    <col min="2" max="2" width="8.57421875" style="4" bestFit="1" customWidth="1"/>
    <col min="3" max="3" width="3.421875" style="4" bestFit="1" customWidth="1"/>
    <col min="4" max="4" width="27.57421875" style="4" bestFit="1" customWidth="1"/>
    <col min="5" max="6" width="4.00390625" style="4" bestFit="1" customWidth="1"/>
    <col min="7" max="7" width="4.140625" style="4" bestFit="1" customWidth="1"/>
    <col min="8" max="8" width="6.00390625" style="4" bestFit="1" customWidth="1"/>
    <col min="9" max="9" width="4.00390625" style="4" bestFit="1" customWidth="1"/>
    <col min="10" max="10" width="8.57421875" style="4" bestFit="1" customWidth="1"/>
    <col min="11" max="12" width="4.00390625" style="4" bestFit="1" customWidth="1"/>
    <col min="13" max="13" width="4.140625" style="4" bestFit="1" customWidth="1"/>
    <col min="14" max="14" width="6.00390625" style="4" bestFit="1" customWidth="1"/>
    <col min="15" max="15" width="4.00390625" style="4" bestFit="1" customWidth="1"/>
    <col min="16" max="16" width="8.57421875" style="4" bestFit="1" customWidth="1"/>
    <col min="17" max="18" width="4.00390625" style="4" bestFit="1" customWidth="1"/>
    <col min="19" max="19" width="4.140625" style="4" bestFit="1" customWidth="1"/>
    <col min="20" max="20" width="6.00390625" style="4" bestFit="1" customWidth="1"/>
    <col min="21" max="21" width="4.00390625" style="4" bestFit="1" customWidth="1"/>
    <col min="22" max="22" width="8.57421875" style="4" bestFit="1" customWidth="1"/>
    <col min="23" max="24" width="4.00390625" style="4" bestFit="1" customWidth="1"/>
    <col min="25" max="25" width="4.140625" style="4" bestFit="1" customWidth="1"/>
    <col min="26" max="26" width="6.00390625" style="4" bestFit="1" customWidth="1"/>
    <col min="27" max="27" width="4.00390625" style="4" bestFit="1" customWidth="1"/>
    <col min="28" max="28" width="8.57421875" style="4" bestFit="1" customWidth="1"/>
    <col min="29" max="16384" width="12.57421875" style="4" customWidth="1"/>
  </cols>
  <sheetData>
    <row r="1" spans="1:29" ht="15" thickBot="1">
      <c r="A1" s="1"/>
      <c r="B1" s="1"/>
      <c r="C1" s="1"/>
      <c r="D1" s="1"/>
      <c r="E1" s="10"/>
      <c r="F1" s="1"/>
      <c r="G1" s="46"/>
      <c r="H1" s="1"/>
      <c r="I1" s="46"/>
      <c r="J1" s="1"/>
      <c r="K1" s="1"/>
      <c r="L1" s="46"/>
      <c r="M1" s="1"/>
      <c r="N1" s="46"/>
      <c r="O1" s="1"/>
      <c r="P1" s="46"/>
      <c r="Q1" s="46"/>
      <c r="R1" s="1"/>
      <c r="S1" s="46"/>
      <c r="T1" s="1"/>
      <c r="U1" s="46"/>
      <c r="V1" s="1"/>
      <c r="W1" s="1"/>
      <c r="X1" s="46"/>
      <c r="Y1" s="1"/>
      <c r="Z1" s="46"/>
      <c r="AA1" s="1"/>
      <c r="AB1" s="46"/>
      <c r="AC1" s="46"/>
    </row>
    <row r="2" spans="1:29" ht="14.25">
      <c r="A2" s="1"/>
      <c r="B2" s="47"/>
      <c r="C2" s="6"/>
      <c r="D2" s="7"/>
      <c r="E2" s="48"/>
      <c r="F2" s="6"/>
      <c r="G2" s="6"/>
      <c r="H2" s="6"/>
      <c r="I2" s="7"/>
      <c r="J2" s="8"/>
      <c r="K2" s="6"/>
      <c r="L2" s="6"/>
      <c r="M2" s="6"/>
      <c r="N2" s="8"/>
      <c r="O2" s="8"/>
      <c r="P2" s="8"/>
      <c r="Q2" s="6"/>
      <c r="R2" s="6"/>
      <c r="S2" s="6"/>
      <c r="T2" s="8"/>
      <c r="U2" s="8"/>
      <c r="V2" s="8"/>
      <c r="W2" s="6"/>
      <c r="X2" s="6"/>
      <c r="Y2" s="6"/>
      <c r="Z2" s="8"/>
      <c r="AA2" s="8"/>
      <c r="AB2" s="8"/>
      <c r="AC2" s="49"/>
    </row>
    <row r="3" spans="1:29" ht="33">
      <c r="A3" s="10"/>
      <c r="B3" s="11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</row>
    <row r="4" spans="1:29" ht="37.5">
      <c r="A4" s="10"/>
      <c r="B4" s="14" t="s">
        <v>14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ht="19.5">
      <c r="A5" s="17"/>
      <c r="B5" s="52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</row>
    <row r="6" spans="1:29" ht="15" thickBot="1">
      <c r="A6" s="21"/>
      <c r="B6" s="55"/>
      <c r="C6" s="56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9"/>
    </row>
    <row r="7" spans="2:29" ht="15" thickBot="1">
      <c r="B7" s="60"/>
      <c r="C7" s="60"/>
      <c r="D7" s="60"/>
      <c r="E7" s="61"/>
      <c r="F7" s="62"/>
      <c r="G7" s="62"/>
      <c r="H7" s="62"/>
      <c r="I7" s="62"/>
      <c r="J7" s="63"/>
      <c r="K7" s="62"/>
      <c r="L7" s="62"/>
      <c r="M7" s="62"/>
      <c r="N7" s="63"/>
      <c r="O7" s="62"/>
      <c r="P7" s="63"/>
      <c r="Q7" s="62"/>
      <c r="R7" s="62"/>
      <c r="S7" s="62"/>
      <c r="T7" s="63"/>
      <c r="U7" s="62"/>
      <c r="V7" s="63"/>
      <c r="W7" s="62"/>
      <c r="X7" s="62"/>
      <c r="Y7" s="62"/>
      <c r="Z7" s="63"/>
      <c r="AA7" s="62"/>
      <c r="AB7" s="63"/>
      <c r="AC7" s="63"/>
    </row>
    <row r="8" spans="2:29" ht="15">
      <c r="B8" s="64" t="s">
        <v>3</v>
      </c>
      <c r="C8" s="65" t="s">
        <v>15</v>
      </c>
      <c r="D8" s="66"/>
      <c r="E8" s="67" t="s">
        <v>16</v>
      </c>
      <c r="F8" s="68"/>
      <c r="G8" s="69"/>
      <c r="H8" s="69"/>
      <c r="I8" s="69"/>
      <c r="J8" s="69"/>
      <c r="K8" s="65" t="s">
        <v>17</v>
      </c>
      <c r="L8" s="66"/>
      <c r="M8" s="69"/>
      <c r="N8" s="69"/>
      <c r="O8" s="69"/>
      <c r="P8" s="69"/>
      <c r="Q8" s="70" t="s">
        <v>18</v>
      </c>
      <c r="R8" s="71"/>
      <c r="S8" s="69"/>
      <c r="T8" s="69"/>
      <c r="U8" s="69"/>
      <c r="V8" s="69"/>
      <c r="W8" s="65" t="s">
        <v>19</v>
      </c>
      <c r="X8" s="66"/>
      <c r="Y8" s="72"/>
      <c r="Z8" s="72"/>
      <c r="AA8" s="72"/>
      <c r="AB8" s="72"/>
      <c r="AC8" s="73" t="s">
        <v>12</v>
      </c>
    </row>
    <row r="9" spans="1:29" ht="88.5" customHeight="1" thickBot="1">
      <c r="A9" s="10"/>
      <c r="B9" s="74"/>
      <c r="C9" s="75" t="s">
        <v>20</v>
      </c>
      <c r="D9" s="76" t="s">
        <v>21</v>
      </c>
      <c r="E9" s="77" t="s">
        <v>21</v>
      </c>
      <c r="F9" s="78" t="s">
        <v>22</v>
      </c>
      <c r="G9" s="79" t="s">
        <v>4</v>
      </c>
      <c r="H9" s="79" t="s">
        <v>23</v>
      </c>
      <c r="I9" s="80" t="s">
        <v>10</v>
      </c>
      <c r="J9" s="79" t="s">
        <v>24</v>
      </c>
      <c r="K9" s="81" t="s">
        <v>21</v>
      </c>
      <c r="L9" s="82" t="s">
        <v>22</v>
      </c>
      <c r="M9" s="83" t="s">
        <v>4</v>
      </c>
      <c r="N9" s="83" t="s">
        <v>23</v>
      </c>
      <c r="O9" s="84" t="s">
        <v>10</v>
      </c>
      <c r="P9" s="83" t="s">
        <v>24</v>
      </c>
      <c r="Q9" s="77" t="s">
        <v>21</v>
      </c>
      <c r="R9" s="78" t="s">
        <v>22</v>
      </c>
      <c r="S9" s="79" t="s">
        <v>4</v>
      </c>
      <c r="T9" s="79" t="s">
        <v>23</v>
      </c>
      <c r="U9" s="80" t="s">
        <v>10</v>
      </c>
      <c r="V9" s="79" t="s">
        <v>24</v>
      </c>
      <c r="W9" s="81" t="s">
        <v>21</v>
      </c>
      <c r="X9" s="82" t="s">
        <v>22</v>
      </c>
      <c r="Y9" s="83" t="s">
        <v>4</v>
      </c>
      <c r="Z9" s="83" t="s">
        <v>23</v>
      </c>
      <c r="AA9" s="84" t="s">
        <v>10</v>
      </c>
      <c r="AB9" s="83" t="s">
        <v>24</v>
      </c>
      <c r="AC9" s="85"/>
    </row>
    <row r="10" spans="1:29" ht="14.25">
      <c r="A10" s="33"/>
      <c r="B10" s="35"/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</row>
    <row r="11" spans="1:29" ht="57" customHeight="1">
      <c r="A11" s="35"/>
      <c r="B11" s="41">
        <v>1</v>
      </c>
      <c r="C11" s="41">
        <f>IF('[1]Staffeln'!$H$89=1,'[1]Staffeln'!$B$89," ")</f>
        <v>22</v>
      </c>
      <c r="D11" s="41" t="str">
        <f>IF('[1]Staffeln'!$H$89=1,'[1]Staffeln'!$C$89," ")</f>
        <v>TUS Bargstedt A-Jugend</v>
      </c>
      <c r="E11" s="86" t="str">
        <f>IF('[1]Staffeln'!$H89=1,'[1]Staffeln'!$D89," ")</f>
        <v>Babbe</v>
      </c>
      <c r="F11" s="86" t="str">
        <f>IF('[1]Staffeln'!$H$89=1,'[1]Staffeln'!$E$89," ")</f>
        <v>Björn</v>
      </c>
      <c r="G11" s="86">
        <f>IF('[1]Staffeln'!$H$89=1,'[1]Staffeln'!$A$89," ")</f>
        <v>2</v>
      </c>
      <c r="H11" s="87">
        <f>VLOOKUP(G11,'[1]Abrechnung'!$A:$XFD,13,FALSE)</f>
        <v>0.0057870370370369795</v>
      </c>
      <c r="I11" s="88">
        <f>VLOOKUP(G11,'[1]Abrechnung'!$A:$XFD,10,FALSE)</f>
        <v>0</v>
      </c>
      <c r="J11" s="87">
        <f>VLOOKUP(G11,'[1]Abrechnung'!$A:$XFD,11,FALSE)</f>
        <v>0</v>
      </c>
      <c r="K11" s="86" t="str">
        <f>IF('[1]Staffeln'!$H$90=1,'[1]Staffeln'!$D$90," ")</f>
        <v>Wendt</v>
      </c>
      <c r="L11" s="86" t="str">
        <f>IF('[1]Staffeln'!$H$90=1,'[1]Staffeln'!$E$90," ")</f>
        <v>Micha</v>
      </c>
      <c r="M11" s="86">
        <f>IF('[1]Staffeln'!$H$90=1,'[1]Staffeln'!$A$90," ")</f>
        <v>3</v>
      </c>
      <c r="N11" s="87">
        <f>VLOOKUP(M11,'[1]Abrechnung'!$A:$XFD,13,FALSE)</f>
        <v>0.005694444444444446</v>
      </c>
      <c r="O11" s="88">
        <f>VLOOKUP(M11,'[1]Abrechnung'!$A:$XFD,10,FALSE)</f>
        <v>5</v>
      </c>
      <c r="P11" s="87">
        <f>VLOOKUP(M11,'[1]Abrechnung'!$A:$XFD,11,FALSE)</f>
        <v>0.0011574074074074073</v>
      </c>
      <c r="Q11" s="86" t="str">
        <f>IF('[1]Staffeln'!$H$91=1,'[1]Staffeln'!$D$91," ")</f>
        <v>Riflin</v>
      </c>
      <c r="R11" s="86" t="str">
        <f>IF('[1]Staffeln'!$H$91=1,'[1]Staffeln'!$E$91," ")</f>
        <v>Jan Ole</v>
      </c>
      <c r="S11" s="86">
        <f>IF('[1]Staffeln'!$H$91=1,'[1]Staffeln'!$A$91," ")</f>
        <v>4</v>
      </c>
      <c r="T11" s="87">
        <f>VLOOKUP(S11,'[1]Abrechnung'!$A:$XFD,13,FALSE)</f>
        <v>0.005624999999999991</v>
      </c>
      <c r="U11" s="88">
        <f>VLOOKUP(S11,'[1]Abrechnung'!$A:$XFD,10,FALSE)</f>
        <v>3</v>
      </c>
      <c r="V11" s="87">
        <f>VLOOKUP(S11,'[1]Abrechnung'!$A:$XFD,11,FALSE)</f>
        <v>0.0006944444444444444</v>
      </c>
      <c r="W11" s="86" t="str">
        <f>IF('[1]Staffeln'!$H$92=1,'[1]Staffeln'!$D$92," ")</f>
        <v>Schrum</v>
      </c>
      <c r="X11" s="86" t="str">
        <f>IF('[1]Staffeln'!$H$92=1,'[1]Staffeln'!$E$92," ")</f>
        <v>Jan-Hendrik</v>
      </c>
      <c r="Y11" s="86">
        <f>IF('[1]Staffeln'!$H$92=1,'[1]Staffeln'!$A$92," ")</f>
        <v>5</v>
      </c>
      <c r="Z11" s="87">
        <f>VLOOKUP(Y11,'[1]Abrechnung'!$A:$XFD,13,FALSE)</f>
        <v>0.006134259259259256</v>
      </c>
      <c r="AA11" s="88">
        <f>VLOOKUP(Y11,'[1]Abrechnung'!$A:$XFD,10,FALSE)</f>
        <v>2</v>
      </c>
      <c r="AB11" s="87">
        <f>VLOOKUP(Y11,'[1]Abrechnung'!$A:$XFD,11,FALSE)</f>
        <v>0.0004629629629629629</v>
      </c>
      <c r="AC11" s="42">
        <f>H11+J11+N11+P11+T11+V11+Z11+AB11</f>
        <v>0.025555555555555488</v>
      </c>
    </row>
    <row r="12" spans="1:29" ht="57" customHeight="1">
      <c r="A12" s="33"/>
      <c r="B12" s="41">
        <v>2</v>
      </c>
      <c r="C12" s="41">
        <f>IF('[1]Staffeln'!$H$61=1,'[1]Staffeln'!$B$61," ")</f>
        <v>15</v>
      </c>
      <c r="D12" s="41" t="str">
        <f>IF('[1]Staffeln'!$H$61=1,'[1]Staffeln'!$C$61," ")</f>
        <v>KK Nindorf -Jugend-</v>
      </c>
      <c r="E12" s="86" t="str">
        <f>IF('[1]Staffeln'!$H61=1,'[1]Staffeln'!$D61," ")</f>
        <v>Busse</v>
      </c>
      <c r="F12" s="86" t="str">
        <f>IF('[1]Staffeln'!$H$61=1,'[1]Staffeln'!$E$61," ")</f>
        <v>Hannes</v>
      </c>
      <c r="G12" s="86">
        <f>IF('[1]Staffeln'!$H$61=1,'[1]Staffeln'!$A$61," ")</f>
        <v>17</v>
      </c>
      <c r="H12" s="87">
        <f>VLOOKUP(G12,'[1]Abrechnung'!$A:$XFD,13,FALSE)</f>
        <v>0.00591435185185174</v>
      </c>
      <c r="I12" s="88">
        <f>VLOOKUP(G12,'[1]Abrechnung'!$A:$XFD,10,FALSE)</f>
        <v>0</v>
      </c>
      <c r="J12" s="87">
        <f>VLOOKUP(G12,'[1]Abrechnung'!$A:$XFD,11,FALSE)</f>
        <v>0</v>
      </c>
      <c r="K12" s="86" t="str">
        <f>IF('[1]Staffeln'!$H$62=1,'[1]Staffeln'!$D$62," ")</f>
        <v>Mißfeldt</v>
      </c>
      <c r="L12" s="86" t="str">
        <f>IF('[1]Staffeln'!$H$62=1,'[1]Staffeln'!$E$62," ")</f>
        <v>Rolf</v>
      </c>
      <c r="M12" s="86">
        <f>IF('[1]Staffeln'!$H$62=1,'[1]Staffeln'!$A$62," ")</f>
        <v>15</v>
      </c>
      <c r="N12" s="87">
        <f>VLOOKUP(M12,'[1]Abrechnung'!$A:$XFD,13,FALSE)</f>
        <v>0.006562500000000027</v>
      </c>
      <c r="O12" s="88">
        <f>VLOOKUP(M12,'[1]Abrechnung'!$A:$XFD,10,FALSE)</f>
        <v>3</v>
      </c>
      <c r="P12" s="87">
        <f>VLOOKUP(M12,'[1]Abrechnung'!$A:$XFD,11,FALSE)</f>
        <v>0.0006944444444444444</v>
      </c>
      <c r="Q12" s="86" t="str">
        <f>IF('[1]Staffeln'!$H$63=1,'[1]Staffeln'!$D$63," ")</f>
        <v>Michaelis</v>
      </c>
      <c r="R12" s="86" t="str">
        <f>IF('[1]Staffeln'!$H$63=1,'[1]Staffeln'!$E$63," ")</f>
        <v>Thies</v>
      </c>
      <c r="S12" s="86">
        <f>IF('[1]Staffeln'!$H$63=1,'[1]Staffeln'!$A$63," ")</f>
        <v>65</v>
      </c>
      <c r="T12" s="87">
        <f>VLOOKUP(S12,'[1]Abrechnung'!$A:$XFD,13,FALSE)</f>
        <v>0.006597222222222476</v>
      </c>
      <c r="U12" s="88">
        <f>VLOOKUP(S12,'[1]Abrechnung'!$A:$XFD,10,FALSE)</f>
        <v>2</v>
      </c>
      <c r="V12" s="87">
        <f>VLOOKUP(S12,'[1]Abrechnung'!$A:$XFD,11,FALSE)</f>
        <v>0.0004629629629629629</v>
      </c>
      <c r="W12" s="86" t="str">
        <f>IF('[1]Staffeln'!$H$64=1,'[1]Staffeln'!$D$64," ")</f>
        <v>Schmidt</v>
      </c>
      <c r="X12" s="86" t="str">
        <f>IF('[1]Staffeln'!$H$64=1,'[1]Staffeln'!$E$64," ")</f>
        <v>Michell</v>
      </c>
      <c r="Y12" s="86">
        <f>IF('[1]Staffeln'!$H$64=1,'[1]Staffeln'!$A$64," ")</f>
        <v>11</v>
      </c>
      <c r="Z12" s="87">
        <f>VLOOKUP(Y12,'[1]Abrechnung'!$A:$XFD,13,FALSE)</f>
        <v>0.005914351851852073</v>
      </c>
      <c r="AA12" s="88">
        <f>VLOOKUP(Y12,'[1]Abrechnung'!$A:$XFD,10,FALSE)</f>
        <v>3</v>
      </c>
      <c r="AB12" s="87">
        <f>VLOOKUP(Y12,'[1]Abrechnung'!$A:$XFD,11,FALSE)</f>
        <v>0.0006944444444444444</v>
      </c>
      <c r="AC12" s="42">
        <f>H12+J12+N12+P12+T12+V12+Z12+AB12</f>
        <v>0.026840277777778167</v>
      </c>
    </row>
    <row r="13" spans="1:29" ht="57" customHeight="1">
      <c r="A13" s="33"/>
      <c r="B13" s="41">
        <v>3</v>
      </c>
      <c r="C13" s="41">
        <f>IF('[1]Staffeln'!$H$101=1,'[1]Staffeln'!$B$101," ")</f>
        <v>25</v>
      </c>
      <c r="D13" s="41" t="str">
        <f>IF('[1]Staffeln'!$H$101=1,'[1]Staffeln'!$C$101," ")</f>
        <v>Schoko Scharfschützen</v>
      </c>
      <c r="E13" s="86" t="str">
        <f>IF('[1]Staffeln'!$H101=1,'[1]Staffeln'!$D101," ")</f>
        <v>Shaheen</v>
      </c>
      <c r="F13" s="86" t="str">
        <f>IF('[1]Staffeln'!$H$101=1,'[1]Staffeln'!$E$101," ")</f>
        <v>Miriam</v>
      </c>
      <c r="G13" s="86">
        <f>IF('[1]Staffeln'!$H$101=1,'[1]Staffeln'!$A$101," ")</f>
        <v>25</v>
      </c>
      <c r="H13" s="87">
        <f>VLOOKUP(G13,'[1]Abrechnung'!$A:$XFD,13,FALSE)</f>
        <v>0.00785879629629671</v>
      </c>
      <c r="I13" s="88">
        <f>VLOOKUP(G13,'[1]Abrechnung'!$A:$XFD,10,FALSE)</f>
        <v>1</v>
      </c>
      <c r="J13" s="87">
        <f>VLOOKUP(G13,'[1]Abrechnung'!$A:$XFD,11,FALSE)</f>
        <v>0.00023148148148148146</v>
      </c>
      <c r="K13" s="86" t="str">
        <f>IF('[1]Staffeln'!$H$102=1,'[1]Staffeln'!$D$102," ")</f>
        <v>Spliedt</v>
      </c>
      <c r="L13" s="86" t="str">
        <f>IF('[1]Staffeln'!$H$102=1,'[1]Staffeln'!$E$102," ")</f>
        <v>Claas-Christian</v>
      </c>
      <c r="M13" s="86">
        <f>IF('[1]Staffeln'!$H$102=1,'[1]Staffeln'!$A$102," ")</f>
        <v>50</v>
      </c>
      <c r="N13" s="87">
        <f>VLOOKUP(M13,'[1]Abrechnung'!$A:$XFD,13,FALSE)</f>
        <v>0.006631944444444926</v>
      </c>
      <c r="O13" s="88">
        <f>VLOOKUP(M13,'[1]Abrechnung'!$A:$XFD,10,FALSE)</f>
        <v>0</v>
      </c>
      <c r="P13" s="87">
        <f>VLOOKUP(M13,'[1]Abrechnung'!$A:$XFD,11,FALSE)</f>
        <v>0</v>
      </c>
      <c r="Q13" s="86" t="str">
        <f>IF('[1]Staffeln'!$H$103=1,'[1]Staffeln'!$D$103," ")</f>
        <v>Heß</v>
      </c>
      <c r="R13" s="86" t="str">
        <f>IF('[1]Staffeln'!$H$103=1,'[1]Staffeln'!$E$103," ")</f>
        <v>Wiebke</v>
      </c>
      <c r="S13" s="86">
        <f>IF('[1]Staffeln'!$H$103=1,'[1]Staffeln'!$A$103," ")</f>
        <v>74</v>
      </c>
      <c r="T13" s="87">
        <f>VLOOKUP(S13,'[1]Abrechnung'!$A:$XFD,13,FALSE)</f>
        <v>0.007627314814815045</v>
      </c>
      <c r="U13" s="88">
        <f>VLOOKUP(S13,'[1]Abrechnung'!$A:$XFD,10,FALSE)</f>
        <v>1</v>
      </c>
      <c r="V13" s="87">
        <f>VLOOKUP(S13,'[1]Abrechnung'!$A:$XFD,11,FALSE)</f>
        <v>0.00023148148148148146</v>
      </c>
      <c r="W13" s="86" t="str">
        <f>IF('[1]Staffeln'!$H$104=1,'[1]Staffeln'!$D$104," ")</f>
        <v>Carstens</v>
      </c>
      <c r="X13" s="86" t="str">
        <f>IF('[1]Staffeln'!$H$104=1,'[1]Staffeln'!$E$104," ")</f>
        <v>Katrina</v>
      </c>
      <c r="Y13" s="86">
        <f>IF('[1]Staffeln'!$H$104=1,'[1]Staffeln'!$A$104," ")</f>
        <v>101</v>
      </c>
      <c r="Z13" s="87">
        <f>VLOOKUP(Y13,'[1]Abrechnung'!$A:$XFD,13,FALSE)</f>
        <v>0.007280092592592768</v>
      </c>
      <c r="AA13" s="88">
        <f>VLOOKUP(Y13,'[1]Abrechnung'!$A:$XFD,10,FALSE)</f>
        <v>0</v>
      </c>
      <c r="AB13" s="87">
        <f>VLOOKUP(Y13,'[1]Abrechnung'!$A:$XFD,11,FALSE)</f>
        <v>0</v>
      </c>
      <c r="AC13" s="42">
        <f>H13+J13+N13+P13+T13+V13+Z13+AB13</f>
        <v>0.029861111111112414</v>
      </c>
    </row>
    <row r="14" spans="1:29" ht="57" customHeight="1">
      <c r="A14" s="33"/>
      <c r="B14" s="41">
        <v>4</v>
      </c>
      <c r="C14" s="41">
        <f>IF('[1]Staffeln'!$H$33=1,'[1]Staffeln'!$B$33," ")</f>
        <v>8</v>
      </c>
      <c r="D14" s="41" t="str">
        <f>IF('[1]Staffeln'!$H$33=1,'[1]Staffeln'!$C$33," ")</f>
        <v>HSG 91 Nortorf Team 2</v>
      </c>
      <c r="E14" s="86" t="str">
        <f>IF('[1]Staffeln'!$H33=1,'[1]Staffeln'!$D33," ")</f>
        <v>Koep</v>
      </c>
      <c r="F14" s="86" t="str">
        <f>IF('[1]Staffeln'!$H$33=1,'[1]Staffeln'!$E$33," ")</f>
        <v>Christoph</v>
      </c>
      <c r="G14" s="86">
        <f>IF('[1]Staffeln'!$H$33=1,'[1]Staffeln'!$A$33," ")</f>
        <v>27</v>
      </c>
      <c r="H14" s="87">
        <f>VLOOKUP(G14,'[1]Abrechnung'!$A:$XFD,13,FALSE)</f>
        <v>0.008275462962963331</v>
      </c>
      <c r="I14" s="88">
        <f>VLOOKUP(G14,'[1]Abrechnung'!$A:$XFD,10,FALSE)</f>
        <v>7</v>
      </c>
      <c r="J14" s="87">
        <f>VLOOKUP(G14,'[1]Abrechnung'!$A:$XFD,11,FALSE)</f>
        <v>0.0016203703703703703</v>
      </c>
      <c r="K14" s="86" t="str">
        <f>IF('[1]Staffeln'!$H$34=1,'[1]Staffeln'!$D$34," ")</f>
        <v>Trede</v>
      </c>
      <c r="L14" s="86" t="str">
        <f>IF('[1]Staffeln'!$H$34=1,'[1]Staffeln'!$E$34," ")</f>
        <v>Lasse</v>
      </c>
      <c r="M14" s="86">
        <f>IF('[1]Staffeln'!$H$34=1,'[1]Staffeln'!$A$34," ")</f>
        <v>35</v>
      </c>
      <c r="N14" s="87">
        <f>VLOOKUP(M14,'[1]Abrechnung'!$A:$XFD,13,FALSE)</f>
        <v>0.007037037037036953</v>
      </c>
      <c r="O14" s="88">
        <f>VLOOKUP(M14,'[1]Abrechnung'!$A:$XFD,10,FALSE)</f>
        <v>6</v>
      </c>
      <c r="P14" s="87">
        <f>VLOOKUP(M14,'[1]Abrechnung'!$A:$XFD,11,FALSE)</f>
        <v>0.0013888888888888887</v>
      </c>
      <c r="Q14" s="86" t="str">
        <f>IF('[1]Staffeln'!$H$35=1,'[1]Staffeln'!$D$35," ")</f>
        <v>Liedtke</v>
      </c>
      <c r="R14" s="86" t="str">
        <f>IF('[1]Staffeln'!$H$35=1,'[1]Staffeln'!$E$35," ")</f>
        <v>Finn</v>
      </c>
      <c r="S14" s="86">
        <f>IF('[1]Staffeln'!$H$35=1,'[1]Staffeln'!$A$35," ")</f>
        <v>59</v>
      </c>
      <c r="T14" s="87">
        <f>VLOOKUP(S14,'[1]Abrechnung'!$A:$XFD,13,FALSE)</f>
        <v>0.007534722222222734</v>
      </c>
      <c r="U14" s="88">
        <f>VLOOKUP(S14,'[1]Abrechnung'!$A:$XFD,10,FALSE)</f>
        <v>4</v>
      </c>
      <c r="V14" s="87">
        <f>VLOOKUP(S14,'[1]Abrechnung'!$A:$XFD,11,FALSE)</f>
        <v>0.0009259259259259259</v>
      </c>
      <c r="W14" s="86" t="str">
        <f>IF('[1]Staffeln'!$H$36=1,'[1]Staffeln'!$D$36," ")</f>
        <v>Siebken</v>
      </c>
      <c r="X14" s="86" t="str">
        <f>IF('[1]Staffeln'!$H$36=1,'[1]Staffeln'!$E$36," ")</f>
        <v>Marco</v>
      </c>
      <c r="Y14" s="86">
        <f>IF('[1]Staffeln'!$H$36=1,'[1]Staffeln'!$A$36," ")</f>
        <v>85</v>
      </c>
      <c r="Z14" s="87">
        <f>VLOOKUP(Y14,'[1]Abrechnung'!$A:$XFD,13,FALSE)</f>
        <v>0.006921296296296342</v>
      </c>
      <c r="AA14" s="88">
        <f>VLOOKUP(Y14,'[1]Abrechnung'!$A:$XFD,10,FALSE)</f>
        <v>5</v>
      </c>
      <c r="AB14" s="87">
        <f>VLOOKUP(Y14,'[1]Abrechnung'!$A:$XFD,11,FALSE)</f>
        <v>0.0011574074074074073</v>
      </c>
      <c r="AC14" s="42">
        <f>H14+J14+N14+P14+T14+V14+Z14+AB14</f>
        <v>0.034861111111111946</v>
      </c>
    </row>
    <row r="15" spans="1:29" ht="57" customHeight="1">
      <c r="A15" s="33"/>
      <c r="B15" s="41">
        <v>5</v>
      </c>
      <c r="C15" s="41">
        <f>IF('[1]Staffeln'!$H$29=1,'[1]Staffeln'!$B$29," ")</f>
        <v>7</v>
      </c>
      <c r="D15" s="41" t="str">
        <f>IF('[1]Staffeln'!$H$29=1,'[1]Staffeln'!$C$29," ")</f>
        <v>HSG 91 Nortorf Team 1</v>
      </c>
      <c r="E15" s="86" t="str">
        <f>IF('[1]Staffeln'!$H29=1,'[1]Staffeln'!$D29," ")</f>
        <v>Janneck</v>
      </c>
      <c r="F15" s="86" t="str">
        <f>IF('[1]Staffeln'!$H$29=1,'[1]Staffeln'!$E$29," ")</f>
        <v>Marvin</v>
      </c>
      <c r="G15" s="86">
        <f>IF('[1]Staffeln'!$H$29=1,'[1]Staffeln'!$A$29," ")</f>
        <v>10</v>
      </c>
      <c r="H15" s="87">
        <f>VLOOKUP(G15,'[1]Abrechnung'!$A:$XFD,13,FALSE)</f>
        <v>0.007835648148147856</v>
      </c>
      <c r="I15" s="88">
        <f>VLOOKUP(G15,'[1]Abrechnung'!$A:$XFD,10,FALSE)</f>
        <v>8</v>
      </c>
      <c r="J15" s="87">
        <f>VLOOKUP(G15,'[1]Abrechnung'!$A:$XFD,11,FALSE)</f>
        <v>0.0018518518518518517</v>
      </c>
      <c r="K15" s="86" t="str">
        <f>IF('[1]Staffeln'!$H$30=1,'[1]Staffeln'!$D$30," ")</f>
        <v>Speth</v>
      </c>
      <c r="L15" s="86" t="str">
        <f>IF('[1]Staffeln'!$H$30=1,'[1]Staffeln'!$E$30," ")</f>
        <v>Alexander</v>
      </c>
      <c r="M15" s="86">
        <f>IF('[1]Staffeln'!$H$30=1,'[1]Staffeln'!$A$30," ")</f>
        <v>34</v>
      </c>
      <c r="N15" s="87">
        <f>VLOOKUP(M15,'[1]Abrechnung'!$A:$XFD,13,FALSE)</f>
        <v>0.008067129629630188</v>
      </c>
      <c r="O15" s="88">
        <f>VLOOKUP(M15,'[1]Abrechnung'!$A:$XFD,10,FALSE)</f>
        <v>8</v>
      </c>
      <c r="P15" s="87">
        <f>VLOOKUP(M15,'[1]Abrechnung'!$A:$XFD,11,FALSE)</f>
        <v>0.0018518518518518517</v>
      </c>
      <c r="Q15" s="86" t="str">
        <f>IF('[1]Staffeln'!$H$31=1,'[1]Staffeln'!$D$31," ")</f>
        <v>Ulrich</v>
      </c>
      <c r="R15" s="86" t="str">
        <f>IF('[1]Staffeln'!$H$31=1,'[1]Staffeln'!$E$31," ")</f>
        <v>Lucas</v>
      </c>
      <c r="S15" s="86">
        <f>IF('[1]Staffeln'!$H$31=1,'[1]Staffeln'!$A$31," ")</f>
        <v>58</v>
      </c>
      <c r="T15" s="87">
        <f>VLOOKUP(S15,'[1]Abrechnung'!$A:$XFD,13,FALSE)</f>
        <v>0.008229166666666732</v>
      </c>
      <c r="U15" s="88">
        <f>VLOOKUP(S15,'[1]Abrechnung'!$A:$XFD,10,FALSE)</f>
        <v>0</v>
      </c>
      <c r="V15" s="87">
        <f>VLOOKUP(S15,'[1]Abrechnung'!$A:$XFD,11,FALSE)</f>
        <v>0</v>
      </c>
      <c r="W15" s="86" t="str">
        <f>IF('[1]Staffeln'!$H$32=1,'[1]Staffeln'!$D$32," ")</f>
        <v>Urban</v>
      </c>
      <c r="X15" s="86" t="str">
        <f>IF('[1]Staffeln'!$H$32=1,'[1]Staffeln'!$E$32," ")</f>
        <v>Tobias</v>
      </c>
      <c r="Y15" s="86">
        <f>IF('[1]Staffeln'!$H$32=1,'[1]Staffeln'!$A$32," ")</f>
        <v>84</v>
      </c>
      <c r="Z15" s="87">
        <f>VLOOKUP(Y15,'[1]Abrechnung'!$A:$XFD,13,FALSE)</f>
        <v>0.008692129629630285</v>
      </c>
      <c r="AA15" s="88">
        <f>VLOOKUP(Y15,'[1]Abrechnung'!$A:$XFD,10,FALSE)</f>
        <v>8</v>
      </c>
      <c r="AB15" s="87">
        <f>VLOOKUP(Y15,'[1]Abrechnung'!$A:$XFD,11,FALSE)</f>
        <v>0.0018518518518518517</v>
      </c>
      <c r="AC15" s="42">
        <f>H15+J15+N15+P15+T15+V15+Z15+AB15</f>
        <v>0.03837962962963062</v>
      </c>
    </row>
    <row r="16" spans="1:29" ht="57" customHeight="1">
      <c r="A16" s="33"/>
      <c r="B16" s="182"/>
      <c r="C16" s="182"/>
      <c r="D16" s="182"/>
      <c r="E16" s="193"/>
      <c r="F16" s="193"/>
      <c r="G16" s="193"/>
      <c r="H16" s="194"/>
      <c r="I16" s="195"/>
      <c r="J16" s="194"/>
      <c r="K16" s="193"/>
      <c r="L16" s="193"/>
      <c r="M16" s="193"/>
      <c r="N16" s="194"/>
      <c r="O16" s="195"/>
      <c r="P16" s="194"/>
      <c r="Q16" s="193"/>
      <c r="R16" s="193"/>
      <c r="S16" s="193"/>
      <c r="T16" s="194"/>
      <c r="U16" s="195"/>
      <c r="V16" s="194"/>
      <c r="W16" s="193"/>
      <c r="X16" s="193"/>
      <c r="Y16" s="193"/>
      <c r="Z16" s="194"/>
      <c r="AA16" s="195"/>
      <c r="AB16" s="194"/>
      <c r="AC16" s="183"/>
    </row>
    <row r="17" spans="1:29" ht="57" customHeight="1">
      <c r="A17" s="33"/>
      <c r="B17" s="186"/>
      <c r="C17" s="186"/>
      <c r="D17" s="186"/>
      <c r="E17" s="196"/>
      <c r="F17" s="196"/>
      <c r="G17" s="196"/>
      <c r="H17" s="197"/>
      <c r="I17" s="198"/>
      <c r="J17" s="197"/>
      <c r="K17" s="196"/>
      <c r="L17" s="196"/>
      <c r="M17" s="196"/>
      <c r="N17" s="197"/>
      <c r="O17" s="198"/>
      <c r="P17" s="197"/>
      <c r="Q17" s="196"/>
      <c r="R17" s="196"/>
      <c r="S17" s="196"/>
      <c r="T17" s="197"/>
      <c r="U17" s="198"/>
      <c r="V17" s="197"/>
      <c r="W17" s="196"/>
      <c r="X17" s="196"/>
      <c r="Y17" s="196"/>
      <c r="Z17" s="197"/>
      <c r="AA17" s="198"/>
      <c r="AB17" s="197"/>
      <c r="AC17" s="187"/>
    </row>
    <row r="18" spans="1:29" ht="57" customHeight="1">
      <c r="A18" s="1"/>
      <c r="B18" s="186"/>
      <c r="C18" s="186"/>
      <c r="D18" s="186"/>
      <c r="E18" s="196"/>
      <c r="F18" s="196"/>
      <c r="G18" s="196"/>
      <c r="H18" s="197"/>
      <c r="I18" s="198"/>
      <c r="J18" s="197"/>
      <c r="K18" s="196"/>
      <c r="L18" s="196"/>
      <c r="M18" s="196"/>
      <c r="N18" s="197"/>
      <c r="O18" s="198"/>
      <c r="P18" s="197"/>
      <c r="Q18" s="196"/>
      <c r="R18" s="196"/>
      <c r="S18" s="196"/>
      <c r="T18" s="197"/>
      <c r="U18" s="198"/>
      <c r="V18" s="197"/>
      <c r="W18" s="196"/>
      <c r="X18" s="196"/>
      <c r="Y18" s="196"/>
      <c r="Z18" s="197"/>
      <c r="AA18" s="198"/>
      <c r="AB18" s="197"/>
      <c r="AC18" s="187"/>
    </row>
    <row r="19" spans="1:29" ht="57" customHeight="1">
      <c r="A19" s="1"/>
      <c r="B19" s="186"/>
      <c r="C19" s="186"/>
      <c r="D19" s="186"/>
      <c r="E19" s="196"/>
      <c r="F19" s="196"/>
      <c r="G19" s="196"/>
      <c r="H19" s="197"/>
      <c r="I19" s="198"/>
      <c r="J19" s="197"/>
      <c r="K19" s="196"/>
      <c r="L19" s="196"/>
      <c r="M19" s="196"/>
      <c r="N19" s="197"/>
      <c r="O19" s="198"/>
      <c r="P19" s="197"/>
      <c r="Q19" s="196"/>
      <c r="R19" s="196"/>
      <c r="S19" s="196"/>
      <c r="T19" s="197"/>
      <c r="U19" s="198"/>
      <c r="V19" s="197"/>
      <c r="W19" s="196"/>
      <c r="X19" s="196"/>
      <c r="Y19" s="196"/>
      <c r="Z19" s="197"/>
      <c r="AA19" s="198"/>
      <c r="AB19" s="197"/>
      <c r="AC19" s="187"/>
    </row>
    <row r="20" spans="1:29" ht="57" customHeight="1">
      <c r="A20" s="1"/>
      <c r="B20" s="186"/>
      <c r="C20" s="186"/>
      <c r="D20" s="186"/>
      <c r="E20" s="196"/>
      <c r="F20" s="196"/>
      <c r="G20" s="196"/>
      <c r="H20" s="197"/>
      <c r="I20" s="198"/>
      <c r="J20" s="197"/>
      <c r="K20" s="196"/>
      <c r="L20" s="196"/>
      <c r="M20" s="196"/>
      <c r="N20" s="197"/>
      <c r="O20" s="198"/>
      <c r="P20" s="197"/>
      <c r="Q20" s="196"/>
      <c r="R20" s="196"/>
      <c r="S20" s="196"/>
      <c r="T20" s="197"/>
      <c r="U20" s="198"/>
      <c r="V20" s="197"/>
      <c r="W20" s="196"/>
      <c r="X20" s="196"/>
      <c r="Y20" s="196"/>
      <c r="Z20" s="197"/>
      <c r="AA20" s="198"/>
      <c r="AB20" s="197"/>
      <c r="AC20" s="187"/>
    </row>
    <row r="21" spans="1:29" ht="57" customHeight="1">
      <c r="A21" s="1"/>
      <c r="B21" s="186"/>
      <c r="C21" s="186"/>
      <c r="D21" s="186"/>
      <c r="E21" s="196"/>
      <c r="F21" s="196"/>
      <c r="G21" s="196"/>
      <c r="H21" s="197"/>
      <c r="I21" s="198"/>
      <c r="J21" s="197"/>
      <c r="K21" s="196"/>
      <c r="L21" s="196"/>
      <c r="M21" s="196"/>
      <c r="N21" s="197"/>
      <c r="O21" s="198"/>
      <c r="P21" s="197"/>
      <c r="Q21" s="196"/>
      <c r="R21" s="196"/>
      <c r="S21" s="196"/>
      <c r="T21" s="197"/>
      <c r="U21" s="198"/>
      <c r="V21" s="197"/>
      <c r="W21" s="196"/>
      <c r="X21" s="196"/>
      <c r="Y21" s="196"/>
      <c r="Z21" s="197"/>
      <c r="AA21" s="198"/>
      <c r="AB21" s="197"/>
      <c r="AC21" s="187"/>
    </row>
    <row r="22" spans="1:29" ht="57" customHeight="1">
      <c r="A22" s="1"/>
      <c r="B22" s="186"/>
      <c r="C22" s="186"/>
      <c r="D22" s="186"/>
      <c r="E22" s="196"/>
      <c r="F22" s="196"/>
      <c r="G22" s="196"/>
      <c r="H22" s="197"/>
      <c r="I22" s="198"/>
      <c r="J22" s="197"/>
      <c r="K22" s="196"/>
      <c r="L22" s="196"/>
      <c r="M22" s="196"/>
      <c r="N22" s="197"/>
      <c r="O22" s="198"/>
      <c r="P22" s="197"/>
      <c r="Q22" s="196"/>
      <c r="R22" s="196"/>
      <c r="S22" s="196"/>
      <c r="T22" s="197"/>
      <c r="U22" s="198"/>
      <c r="V22" s="197"/>
      <c r="W22" s="196"/>
      <c r="X22" s="196"/>
      <c r="Y22" s="196"/>
      <c r="Z22" s="197"/>
      <c r="AA22" s="198"/>
      <c r="AB22" s="197"/>
      <c r="AC22" s="187"/>
    </row>
    <row r="23" spans="1:29" ht="57" customHeight="1">
      <c r="A23" s="1"/>
      <c r="B23" s="186"/>
      <c r="C23" s="186"/>
      <c r="D23" s="186"/>
      <c r="E23" s="196"/>
      <c r="F23" s="196"/>
      <c r="G23" s="196"/>
      <c r="H23" s="197"/>
      <c r="I23" s="198"/>
      <c r="J23" s="197"/>
      <c r="K23" s="196"/>
      <c r="L23" s="196"/>
      <c r="M23" s="196"/>
      <c r="N23" s="197"/>
      <c r="O23" s="198"/>
      <c r="P23" s="197"/>
      <c r="Q23" s="196"/>
      <c r="R23" s="196"/>
      <c r="S23" s="196"/>
      <c r="T23" s="197"/>
      <c r="U23" s="198"/>
      <c r="V23" s="197"/>
      <c r="W23" s="196"/>
      <c r="X23" s="196"/>
      <c r="Y23" s="196"/>
      <c r="Z23" s="197"/>
      <c r="AA23" s="198"/>
      <c r="AB23" s="197"/>
      <c r="AC23" s="187"/>
    </row>
    <row r="24" spans="1:29" ht="57" customHeight="1">
      <c r="A24" s="1"/>
      <c r="B24" s="186"/>
      <c r="C24" s="186"/>
      <c r="D24" s="186"/>
      <c r="E24" s="196"/>
      <c r="F24" s="196"/>
      <c r="G24" s="196"/>
      <c r="H24" s="197"/>
      <c r="I24" s="198"/>
      <c r="J24" s="197"/>
      <c r="K24" s="196"/>
      <c r="L24" s="196"/>
      <c r="M24" s="196"/>
      <c r="N24" s="197"/>
      <c r="O24" s="198"/>
      <c r="P24" s="197"/>
      <c r="Q24" s="196"/>
      <c r="R24" s="196"/>
      <c r="S24" s="196"/>
      <c r="T24" s="197"/>
      <c r="U24" s="198"/>
      <c r="V24" s="197"/>
      <c r="W24" s="196"/>
      <c r="X24" s="196"/>
      <c r="Y24" s="196"/>
      <c r="Z24" s="197"/>
      <c r="AA24" s="198"/>
      <c r="AB24" s="197"/>
      <c r="AC24" s="187"/>
    </row>
    <row r="25" spans="2:29" ht="57" customHeight="1">
      <c r="B25" s="186"/>
      <c r="C25" s="186"/>
      <c r="D25" s="186"/>
      <c r="E25" s="196"/>
      <c r="F25" s="196"/>
      <c r="G25" s="196"/>
      <c r="H25" s="197"/>
      <c r="I25" s="198"/>
      <c r="J25" s="197"/>
      <c r="K25" s="196"/>
      <c r="L25" s="196"/>
      <c r="M25" s="196"/>
      <c r="N25" s="197"/>
      <c r="O25" s="198"/>
      <c r="P25" s="197"/>
      <c r="Q25" s="196"/>
      <c r="R25" s="196"/>
      <c r="S25" s="196"/>
      <c r="T25" s="197"/>
      <c r="U25" s="198"/>
      <c r="V25" s="197"/>
      <c r="W25" s="196"/>
      <c r="X25" s="196"/>
      <c r="Y25" s="196"/>
      <c r="Z25" s="197"/>
      <c r="AA25" s="198"/>
      <c r="AB25" s="197"/>
      <c r="AC25" s="187"/>
    </row>
    <row r="26" spans="1:29" ht="57" customHeight="1">
      <c r="A26" s="1"/>
      <c r="B26" s="186"/>
      <c r="C26" s="186"/>
      <c r="D26" s="186"/>
      <c r="E26" s="196"/>
      <c r="F26" s="196"/>
      <c r="G26" s="196"/>
      <c r="H26" s="197"/>
      <c r="I26" s="198"/>
      <c r="J26" s="197"/>
      <c r="K26" s="196"/>
      <c r="L26" s="196"/>
      <c r="M26" s="196"/>
      <c r="N26" s="197"/>
      <c r="O26" s="198"/>
      <c r="P26" s="197"/>
      <c r="Q26" s="196"/>
      <c r="R26" s="196"/>
      <c r="S26" s="196"/>
      <c r="T26" s="197"/>
      <c r="U26" s="198"/>
      <c r="V26" s="197"/>
      <c r="W26" s="196"/>
      <c r="X26" s="196"/>
      <c r="Y26" s="196"/>
      <c r="Z26" s="197"/>
      <c r="AA26" s="198"/>
      <c r="AB26" s="197"/>
      <c r="AC26" s="187"/>
    </row>
    <row r="27" spans="2:29" ht="57" customHeight="1">
      <c r="B27" s="186"/>
      <c r="C27" s="186"/>
      <c r="D27" s="186"/>
      <c r="E27" s="196"/>
      <c r="F27" s="196"/>
      <c r="G27" s="196"/>
      <c r="H27" s="197"/>
      <c r="I27" s="198"/>
      <c r="J27" s="197"/>
      <c r="K27" s="196"/>
      <c r="L27" s="196"/>
      <c r="M27" s="196"/>
      <c r="N27" s="197"/>
      <c r="O27" s="198"/>
      <c r="P27" s="197"/>
      <c r="Q27" s="196"/>
      <c r="R27" s="196"/>
      <c r="S27" s="196"/>
      <c r="T27" s="197"/>
      <c r="U27" s="198"/>
      <c r="V27" s="197"/>
      <c r="W27" s="196"/>
      <c r="X27" s="196"/>
      <c r="Y27" s="196"/>
      <c r="Z27" s="197"/>
      <c r="AA27" s="198"/>
      <c r="AB27" s="197"/>
      <c r="AC27" s="187"/>
    </row>
    <row r="28" spans="2:29" ht="57" customHeight="1">
      <c r="B28" s="186"/>
      <c r="C28" s="186"/>
      <c r="D28" s="186"/>
      <c r="E28" s="196"/>
      <c r="F28" s="196"/>
      <c r="G28" s="196"/>
      <c r="H28" s="197"/>
      <c r="I28" s="198"/>
      <c r="J28" s="197"/>
      <c r="K28" s="196"/>
      <c r="L28" s="196"/>
      <c r="M28" s="196"/>
      <c r="N28" s="197"/>
      <c r="O28" s="198"/>
      <c r="P28" s="197"/>
      <c r="Q28" s="196"/>
      <c r="R28" s="196"/>
      <c r="S28" s="196"/>
      <c r="T28" s="197"/>
      <c r="U28" s="198"/>
      <c r="V28" s="197"/>
      <c r="W28" s="196"/>
      <c r="X28" s="196"/>
      <c r="Y28" s="196"/>
      <c r="Z28" s="197"/>
      <c r="AA28" s="198"/>
      <c r="AB28" s="197"/>
      <c r="AC28" s="187"/>
    </row>
    <row r="29" spans="2:29" ht="57" customHeight="1">
      <c r="B29" s="186"/>
      <c r="C29" s="186"/>
      <c r="D29" s="186"/>
      <c r="E29" s="196"/>
      <c r="F29" s="196"/>
      <c r="G29" s="196"/>
      <c r="H29" s="197"/>
      <c r="I29" s="198"/>
      <c r="J29" s="197"/>
      <c r="K29" s="196"/>
      <c r="L29" s="196"/>
      <c r="M29" s="196"/>
      <c r="N29" s="197"/>
      <c r="O29" s="198"/>
      <c r="P29" s="197"/>
      <c r="Q29" s="196"/>
      <c r="R29" s="196"/>
      <c r="S29" s="196"/>
      <c r="T29" s="197"/>
      <c r="U29" s="198"/>
      <c r="V29" s="197"/>
      <c r="W29" s="196"/>
      <c r="X29" s="196"/>
      <c r="Y29" s="196"/>
      <c r="Z29" s="197"/>
      <c r="AA29" s="198"/>
      <c r="AB29" s="197"/>
      <c r="AC29" s="187"/>
    </row>
    <row r="30" spans="2:29" ht="57" customHeight="1">
      <c r="B30" s="186"/>
      <c r="C30" s="186"/>
      <c r="D30" s="186"/>
      <c r="E30" s="196"/>
      <c r="F30" s="196"/>
      <c r="G30" s="196"/>
      <c r="H30" s="197"/>
      <c r="I30" s="198"/>
      <c r="J30" s="197"/>
      <c r="K30" s="196"/>
      <c r="L30" s="196"/>
      <c r="M30" s="196"/>
      <c r="N30" s="197"/>
      <c r="O30" s="198"/>
      <c r="P30" s="197"/>
      <c r="Q30" s="196"/>
      <c r="R30" s="196"/>
      <c r="S30" s="196"/>
      <c r="T30" s="197"/>
      <c r="U30" s="198"/>
      <c r="V30" s="197"/>
      <c r="W30" s="196"/>
      <c r="X30" s="196"/>
      <c r="Y30" s="196"/>
      <c r="Z30" s="197"/>
      <c r="AA30" s="198"/>
      <c r="AB30" s="197"/>
      <c r="AC30" s="187"/>
    </row>
    <row r="31" spans="2:29" ht="57" customHeight="1">
      <c r="B31" s="186"/>
      <c r="C31" s="186"/>
      <c r="D31" s="186"/>
      <c r="E31" s="196"/>
      <c r="F31" s="196"/>
      <c r="G31" s="196"/>
      <c r="H31" s="197"/>
      <c r="I31" s="198"/>
      <c r="J31" s="197"/>
      <c r="K31" s="196"/>
      <c r="L31" s="196"/>
      <c r="M31" s="196"/>
      <c r="N31" s="197"/>
      <c r="O31" s="198"/>
      <c r="P31" s="197"/>
      <c r="Q31" s="196"/>
      <c r="R31" s="196"/>
      <c r="S31" s="196"/>
      <c r="T31" s="197"/>
      <c r="U31" s="198"/>
      <c r="V31" s="197"/>
      <c r="W31" s="196"/>
      <c r="X31" s="196"/>
      <c r="Y31" s="196"/>
      <c r="Z31" s="197"/>
      <c r="AA31" s="198"/>
      <c r="AB31" s="197"/>
      <c r="AC31" s="187"/>
    </row>
    <row r="32" spans="2:29" ht="57" customHeight="1">
      <c r="B32" s="186"/>
      <c r="C32" s="186"/>
      <c r="D32" s="186"/>
      <c r="E32" s="196"/>
      <c r="F32" s="196"/>
      <c r="G32" s="196"/>
      <c r="H32" s="197"/>
      <c r="I32" s="198"/>
      <c r="J32" s="197"/>
      <c r="K32" s="196"/>
      <c r="L32" s="196"/>
      <c r="M32" s="196"/>
      <c r="N32" s="197"/>
      <c r="O32" s="198"/>
      <c r="P32" s="197"/>
      <c r="Q32" s="196"/>
      <c r="R32" s="196"/>
      <c r="S32" s="196"/>
      <c r="T32" s="197"/>
      <c r="U32" s="198"/>
      <c r="V32" s="197"/>
      <c r="W32" s="196"/>
      <c r="X32" s="196"/>
      <c r="Y32" s="196"/>
      <c r="Z32" s="197"/>
      <c r="AA32" s="198"/>
      <c r="AB32" s="197"/>
      <c r="AC32" s="187"/>
    </row>
    <row r="33" spans="2:29" ht="57" customHeight="1">
      <c r="B33" s="186"/>
      <c r="C33" s="186"/>
      <c r="D33" s="186"/>
      <c r="E33" s="196"/>
      <c r="F33" s="196"/>
      <c r="G33" s="196"/>
      <c r="H33" s="197"/>
      <c r="I33" s="198"/>
      <c r="J33" s="197"/>
      <c r="K33" s="196"/>
      <c r="L33" s="196"/>
      <c r="M33" s="196"/>
      <c r="N33" s="197"/>
      <c r="O33" s="198"/>
      <c r="P33" s="197"/>
      <c r="Q33" s="196"/>
      <c r="R33" s="196"/>
      <c r="S33" s="196"/>
      <c r="T33" s="197"/>
      <c r="U33" s="198"/>
      <c r="V33" s="197"/>
      <c r="W33" s="196"/>
      <c r="X33" s="196"/>
      <c r="Y33" s="196"/>
      <c r="Z33" s="197"/>
      <c r="AA33" s="198"/>
      <c r="AB33" s="197"/>
      <c r="AC33" s="187"/>
    </row>
    <row r="34" spans="2:29" ht="57" customHeight="1">
      <c r="B34" s="186"/>
      <c r="C34" s="186"/>
      <c r="D34" s="186"/>
      <c r="E34" s="196"/>
      <c r="F34" s="196"/>
      <c r="G34" s="196"/>
      <c r="H34" s="197"/>
      <c r="I34" s="198"/>
      <c r="J34" s="197"/>
      <c r="K34" s="196"/>
      <c r="L34" s="196"/>
      <c r="M34" s="196"/>
      <c r="N34" s="197"/>
      <c r="O34" s="198"/>
      <c r="P34" s="197"/>
      <c r="Q34" s="196"/>
      <c r="R34" s="196"/>
      <c r="S34" s="196"/>
      <c r="T34" s="197"/>
      <c r="U34" s="198"/>
      <c r="V34" s="197"/>
      <c r="W34" s="196"/>
      <c r="X34" s="196"/>
      <c r="Y34" s="196"/>
      <c r="Z34" s="197"/>
      <c r="AA34" s="198"/>
      <c r="AB34" s="197"/>
      <c r="AC34" s="187"/>
    </row>
    <row r="35" spans="2:29" ht="57" customHeight="1">
      <c r="B35" s="186"/>
      <c r="C35" s="186"/>
      <c r="D35" s="186"/>
      <c r="E35" s="196"/>
      <c r="F35" s="196"/>
      <c r="G35" s="196"/>
      <c r="H35" s="197"/>
      <c r="I35" s="198"/>
      <c r="J35" s="197"/>
      <c r="K35" s="196"/>
      <c r="L35" s="196"/>
      <c r="M35" s="196"/>
      <c r="N35" s="197"/>
      <c r="O35" s="198"/>
      <c r="P35" s="197"/>
      <c r="Q35" s="196"/>
      <c r="R35" s="196"/>
      <c r="S35" s="196"/>
      <c r="T35" s="197"/>
      <c r="U35" s="198"/>
      <c r="V35" s="197"/>
      <c r="W35" s="196"/>
      <c r="X35" s="196"/>
      <c r="Y35" s="196"/>
      <c r="Z35" s="197"/>
      <c r="AA35" s="198"/>
      <c r="AB35" s="197"/>
      <c r="AC35" s="187"/>
    </row>
    <row r="36" spans="2:29" ht="57" customHeight="1">
      <c r="B36" s="186"/>
      <c r="C36" s="186"/>
      <c r="D36" s="186"/>
      <c r="E36" s="196"/>
      <c r="F36" s="196"/>
      <c r="G36" s="196"/>
      <c r="H36" s="197"/>
      <c r="I36" s="198"/>
      <c r="J36" s="197"/>
      <c r="K36" s="196"/>
      <c r="L36" s="196"/>
      <c r="M36" s="196"/>
      <c r="N36" s="197"/>
      <c r="O36" s="198"/>
      <c r="P36" s="197"/>
      <c r="Q36" s="196"/>
      <c r="R36" s="196"/>
      <c r="S36" s="196"/>
      <c r="T36" s="197"/>
      <c r="U36" s="198"/>
      <c r="V36" s="197"/>
      <c r="W36" s="196"/>
      <c r="X36" s="196"/>
      <c r="Y36" s="196"/>
      <c r="Z36" s="197"/>
      <c r="AA36" s="198"/>
      <c r="AB36" s="197"/>
      <c r="AC36" s="187"/>
    </row>
    <row r="37" spans="2:29" ht="57" customHeight="1">
      <c r="B37" s="186"/>
      <c r="C37" s="186"/>
      <c r="D37" s="186"/>
      <c r="E37" s="196"/>
      <c r="F37" s="196"/>
      <c r="G37" s="196"/>
      <c r="H37" s="197"/>
      <c r="I37" s="198"/>
      <c r="J37" s="197"/>
      <c r="K37" s="196"/>
      <c r="L37" s="196"/>
      <c r="M37" s="196"/>
      <c r="N37" s="197"/>
      <c r="O37" s="198"/>
      <c r="P37" s="197"/>
      <c r="Q37" s="196"/>
      <c r="R37" s="196"/>
      <c r="S37" s="196"/>
      <c r="T37" s="197"/>
      <c r="U37" s="198"/>
      <c r="V37" s="197"/>
      <c r="W37" s="196"/>
      <c r="X37" s="196"/>
      <c r="Y37" s="196"/>
      <c r="Z37" s="197"/>
      <c r="AA37" s="198"/>
      <c r="AB37" s="197"/>
      <c r="AC37" s="187"/>
    </row>
    <row r="38" spans="2:29" ht="57" customHeight="1">
      <c r="B38" s="186"/>
      <c r="C38" s="186"/>
      <c r="D38" s="186"/>
      <c r="E38" s="196"/>
      <c r="F38" s="196"/>
      <c r="G38" s="196"/>
      <c r="H38" s="197"/>
      <c r="I38" s="198"/>
      <c r="J38" s="197"/>
      <c r="K38" s="196"/>
      <c r="L38" s="196"/>
      <c r="M38" s="196"/>
      <c r="N38" s="197"/>
      <c r="O38" s="198"/>
      <c r="P38" s="197"/>
      <c r="Q38" s="196"/>
      <c r="R38" s="196"/>
      <c r="S38" s="196"/>
      <c r="T38" s="197"/>
      <c r="U38" s="198"/>
      <c r="V38" s="197"/>
      <c r="W38" s="196"/>
      <c r="X38" s="196"/>
      <c r="Y38" s="196"/>
      <c r="Z38" s="197"/>
      <c r="AA38" s="198"/>
      <c r="AB38" s="197"/>
      <c r="AC38" s="187"/>
    </row>
    <row r="39" spans="2:29" ht="57" customHeight="1">
      <c r="B39" s="186"/>
      <c r="C39" s="186"/>
      <c r="D39" s="186"/>
      <c r="E39" s="196"/>
      <c r="F39" s="196"/>
      <c r="G39" s="196"/>
      <c r="H39" s="197"/>
      <c r="I39" s="198"/>
      <c r="J39" s="197"/>
      <c r="K39" s="196"/>
      <c r="L39" s="196"/>
      <c r="M39" s="196"/>
      <c r="N39" s="197"/>
      <c r="O39" s="198"/>
      <c r="P39" s="197"/>
      <c r="Q39" s="196"/>
      <c r="R39" s="196"/>
      <c r="S39" s="196"/>
      <c r="T39" s="197"/>
      <c r="U39" s="198"/>
      <c r="V39" s="197"/>
      <c r="W39" s="196"/>
      <c r="X39" s="196"/>
      <c r="Y39" s="196"/>
      <c r="Z39" s="197"/>
      <c r="AA39" s="198"/>
      <c r="AB39" s="197"/>
      <c r="AC39" s="187"/>
    </row>
    <row r="40" spans="2:29" ht="57" customHeight="1">
      <c r="B40" s="186"/>
      <c r="C40" s="186"/>
      <c r="D40" s="186"/>
      <c r="E40" s="196"/>
      <c r="F40" s="196"/>
      <c r="G40" s="196"/>
      <c r="H40" s="197"/>
      <c r="I40" s="198"/>
      <c r="J40" s="197"/>
      <c r="K40" s="196"/>
      <c r="L40" s="196"/>
      <c r="M40" s="196"/>
      <c r="N40" s="197"/>
      <c r="O40" s="198"/>
      <c r="P40" s="197"/>
      <c r="Q40" s="196"/>
      <c r="R40" s="196"/>
      <c r="S40" s="196"/>
      <c r="T40" s="197"/>
      <c r="U40" s="198"/>
      <c r="V40" s="197"/>
      <c r="W40" s="196"/>
      <c r="X40" s="196"/>
      <c r="Y40" s="196"/>
      <c r="Z40" s="197"/>
      <c r="AA40" s="198"/>
      <c r="AB40" s="197"/>
      <c r="AC40" s="187"/>
    </row>
    <row r="41" spans="2:29" ht="57" customHeight="1">
      <c r="B41" s="186"/>
      <c r="C41" s="186"/>
      <c r="D41" s="186"/>
      <c r="E41" s="196"/>
      <c r="F41" s="196"/>
      <c r="G41" s="196"/>
      <c r="H41" s="197"/>
      <c r="I41" s="198"/>
      <c r="J41" s="197"/>
      <c r="K41" s="196"/>
      <c r="L41" s="196"/>
      <c r="M41" s="196"/>
      <c r="N41" s="197"/>
      <c r="O41" s="198"/>
      <c r="P41" s="197"/>
      <c r="Q41" s="196"/>
      <c r="R41" s="196"/>
      <c r="S41" s="196"/>
      <c r="T41" s="197"/>
      <c r="U41" s="198"/>
      <c r="V41" s="197"/>
      <c r="W41" s="196"/>
      <c r="X41" s="196"/>
      <c r="Y41" s="196"/>
      <c r="Z41" s="197"/>
      <c r="AA41" s="198"/>
      <c r="AB41" s="197"/>
      <c r="AC41" s="187"/>
    </row>
    <row r="42" spans="2:29" ht="57" customHeight="1">
      <c r="B42" s="186"/>
      <c r="C42" s="186"/>
      <c r="D42" s="186"/>
      <c r="E42" s="196"/>
      <c r="F42" s="196"/>
      <c r="G42" s="196"/>
      <c r="H42" s="197"/>
      <c r="I42" s="198"/>
      <c r="J42" s="197"/>
      <c r="K42" s="196"/>
      <c r="L42" s="196"/>
      <c r="M42" s="196"/>
      <c r="N42" s="197"/>
      <c r="O42" s="198"/>
      <c r="P42" s="197"/>
      <c r="Q42" s="196"/>
      <c r="R42" s="196"/>
      <c r="S42" s="196"/>
      <c r="T42" s="197"/>
      <c r="U42" s="198"/>
      <c r="V42" s="197"/>
      <c r="W42" s="196"/>
      <c r="X42" s="196"/>
      <c r="Y42" s="196"/>
      <c r="Z42" s="197"/>
      <c r="AA42" s="198"/>
      <c r="AB42" s="197"/>
      <c r="AC42" s="187"/>
    </row>
    <row r="43" spans="2:29" ht="57" customHeight="1">
      <c r="B43" s="186"/>
      <c r="C43" s="186"/>
      <c r="D43" s="186"/>
      <c r="E43" s="196"/>
      <c r="F43" s="196"/>
      <c r="G43" s="196"/>
      <c r="H43" s="197"/>
      <c r="I43" s="198"/>
      <c r="J43" s="197"/>
      <c r="K43" s="196"/>
      <c r="L43" s="196"/>
      <c r="M43" s="196"/>
      <c r="N43" s="197"/>
      <c r="O43" s="198"/>
      <c r="P43" s="197"/>
      <c r="Q43" s="196"/>
      <c r="R43" s="196"/>
      <c r="S43" s="196"/>
      <c r="T43" s="197"/>
      <c r="U43" s="198"/>
      <c r="V43" s="197"/>
      <c r="W43" s="196"/>
      <c r="X43" s="196"/>
      <c r="Y43" s="196"/>
      <c r="Z43" s="197"/>
      <c r="AA43" s="198"/>
      <c r="AB43" s="197"/>
      <c r="AC43" s="187"/>
    </row>
    <row r="44" spans="2:29" ht="57" customHeight="1">
      <c r="B44" s="186"/>
      <c r="C44" s="186"/>
      <c r="D44" s="186"/>
      <c r="E44" s="196"/>
      <c r="F44" s="196"/>
      <c r="G44" s="196"/>
      <c r="H44" s="197"/>
      <c r="I44" s="198"/>
      <c r="J44" s="197"/>
      <c r="K44" s="196"/>
      <c r="L44" s="196"/>
      <c r="M44" s="196"/>
      <c r="N44" s="197"/>
      <c r="O44" s="198"/>
      <c r="P44" s="197"/>
      <c r="Q44" s="196"/>
      <c r="R44" s="196"/>
      <c r="S44" s="196"/>
      <c r="T44" s="197"/>
      <c r="U44" s="198"/>
      <c r="V44" s="197"/>
      <c r="W44" s="196"/>
      <c r="X44" s="196"/>
      <c r="Y44" s="196"/>
      <c r="Z44" s="197"/>
      <c r="AA44" s="198"/>
      <c r="AB44" s="197"/>
      <c r="AC44" s="187"/>
    </row>
    <row r="45" spans="2:29" ht="57" customHeight="1">
      <c r="B45" s="186"/>
      <c r="C45" s="186"/>
      <c r="D45" s="186"/>
      <c r="E45" s="196"/>
      <c r="F45" s="196"/>
      <c r="G45" s="196"/>
      <c r="H45" s="197"/>
      <c r="I45" s="198"/>
      <c r="J45" s="197"/>
      <c r="K45" s="196"/>
      <c r="L45" s="196"/>
      <c r="M45" s="196"/>
      <c r="N45" s="197"/>
      <c r="O45" s="198"/>
      <c r="P45" s="197"/>
      <c r="Q45" s="196"/>
      <c r="R45" s="196"/>
      <c r="S45" s="196"/>
      <c r="T45" s="197"/>
      <c r="U45" s="198"/>
      <c r="V45" s="197"/>
      <c r="W45" s="196"/>
      <c r="X45" s="196"/>
      <c r="Y45" s="196"/>
      <c r="Z45" s="197"/>
      <c r="AA45" s="198"/>
      <c r="AB45" s="197"/>
      <c r="AC45" s="187"/>
    </row>
    <row r="46" spans="2:29" ht="57" customHeight="1">
      <c r="B46" s="186"/>
      <c r="C46" s="186"/>
      <c r="D46" s="186"/>
      <c r="E46" s="196"/>
      <c r="F46" s="196"/>
      <c r="G46" s="196"/>
      <c r="H46" s="197"/>
      <c r="I46" s="198"/>
      <c r="J46" s="197"/>
      <c r="K46" s="196"/>
      <c r="L46" s="196"/>
      <c r="M46" s="196"/>
      <c r="N46" s="197"/>
      <c r="O46" s="198"/>
      <c r="P46" s="197"/>
      <c r="Q46" s="196"/>
      <c r="R46" s="196"/>
      <c r="S46" s="196"/>
      <c r="T46" s="197"/>
      <c r="U46" s="198"/>
      <c r="V46" s="197"/>
      <c r="W46" s="196"/>
      <c r="X46" s="196"/>
      <c r="Y46" s="196"/>
      <c r="Z46" s="197"/>
      <c r="AA46" s="198"/>
      <c r="AB46" s="197"/>
      <c r="AC46" s="187"/>
    </row>
    <row r="47" spans="2:29" ht="57" customHeight="1">
      <c r="B47" s="186"/>
      <c r="C47" s="186"/>
      <c r="D47" s="186"/>
      <c r="E47" s="196"/>
      <c r="F47" s="196"/>
      <c r="G47" s="196"/>
      <c r="H47" s="197"/>
      <c r="I47" s="198"/>
      <c r="J47" s="197"/>
      <c r="K47" s="196"/>
      <c r="L47" s="196"/>
      <c r="M47" s="196"/>
      <c r="N47" s="197"/>
      <c r="O47" s="198"/>
      <c r="P47" s="197"/>
      <c r="Q47" s="196"/>
      <c r="R47" s="196"/>
      <c r="S47" s="196"/>
      <c r="T47" s="197"/>
      <c r="U47" s="198"/>
      <c r="V47" s="197"/>
      <c r="W47" s="196"/>
      <c r="X47" s="196"/>
      <c r="Y47" s="196"/>
      <c r="Z47" s="197"/>
      <c r="AA47" s="198"/>
      <c r="AB47" s="197"/>
      <c r="AC47" s="187"/>
    </row>
    <row r="48" spans="2:29" ht="57" customHeight="1">
      <c r="B48" s="186"/>
      <c r="C48" s="186"/>
      <c r="D48" s="186"/>
      <c r="E48" s="196"/>
      <c r="F48" s="196"/>
      <c r="G48" s="196"/>
      <c r="H48" s="197"/>
      <c r="I48" s="198"/>
      <c r="J48" s="197"/>
      <c r="K48" s="196"/>
      <c r="L48" s="196"/>
      <c r="M48" s="196"/>
      <c r="N48" s="197"/>
      <c r="O48" s="198"/>
      <c r="P48" s="197"/>
      <c r="Q48" s="196"/>
      <c r="R48" s="196"/>
      <c r="S48" s="196"/>
      <c r="T48" s="197"/>
      <c r="U48" s="198"/>
      <c r="V48" s="197"/>
      <c r="W48" s="196"/>
      <c r="X48" s="196"/>
      <c r="Y48" s="196"/>
      <c r="Z48" s="197"/>
      <c r="AA48" s="198"/>
      <c r="AB48" s="197"/>
      <c r="AC48" s="187"/>
    </row>
  </sheetData>
  <mergeCells count="10">
    <mergeCell ref="B3:AC3"/>
    <mergeCell ref="B4:AC4"/>
    <mergeCell ref="B5:AC5"/>
    <mergeCell ref="B8:B9"/>
    <mergeCell ref="C8:D8"/>
    <mergeCell ref="E8:J8"/>
    <mergeCell ref="K8:P8"/>
    <mergeCell ref="Q8:V8"/>
    <mergeCell ref="W8:AB8"/>
    <mergeCell ref="AC8:AC9"/>
  </mergeCells>
  <printOptions/>
  <pageMargins left="0.75" right="0.75" top="0.45" bottom="0.31" header="0.4921259845" footer="0.4921259845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1">
      <pane xSplit="1" ySplit="9" topLeftCell="B10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M28" sqref="M28"/>
    </sheetView>
  </sheetViews>
  <sheetFormatPr defaultColWidth="11.421875" defaultRowHeight="12.75"/>
  <cols>
    <col min="1" max="1" width="1.28515625" style="0" customWidth="1"/>
    <col min="2" max="2" width="4.00390625" style="0" bestFit="1" customWidth="1"/>
    <col min="3" max="3" width="8.57421875" style="0" bestFit="1" customWidth="1"/>
    <col min="4" max="4" width="10.8515625" style="0" bestFit="1" customWidth="1"/>
    <col min="5" max="5" width="13.7109375" style="0" bestFit="1" customWidth="1"/>
    <col min="6" max="6" width="3.28125" style="0" bestFit="1" customWidth="1"/>
    <col min="7" max="7" width="34.140625" style="0" customWidth="1"/>
    <col min="8" max="11" width="8.140625" style="0" bestFit="1" customWidth="1"/>
  </cols>
  <sheetData>
    <row r="1" spans="1:11" ht="13.5" thickBot="1">
      <c r="A1" s="89"/>
      <c r="B1" s="90"/>
      <c r="C1" s="89"/>
      <c r="D1" s="90"/>
      <c r="E1" s="90"/>
      <c r="F1" s="89"/>
      <c r="G1" s="90"/>
      <c r="H1" s="90"/>
      <c r="I1" s="89"/>
      <c r="J1" s="90"/>
      <c r="K1" s="90"/>
    </row>
    <row r="2" spans="1:11" ht="12.75">
      <c r="A2" s="89"/>
      <c r="B2" s="91"/>
      <c r="C2" s="92"/>
      <c r="D2" s="93"/>
      <c r="E2" s="93"/>
      <c r="F2" s="92"/>
      <c r="G2" s="93"/>
      <c r="H2" s="94"/>
      <c r="I2" s="92"/>
      <c r="J2" s="94"/>
      <c r="K2" s="95"/>
    </row>
    <row r="3" spans="1:11" ht="33">
      <c r="A3" s="96"/>
      <c r="B3" s="97" t="s">
        <v>0</v>
      </c>
      <c r="C3" s="98"/>
      <c r="D3" s="98"/>
      <c r="E3" s="98"/>
      <c r="F3" s="98"/>
      <c r="G3" s="98"/>
      <c r="H3" s="98"/>
      <c r="I3" s="98"/>
      <c r="J3" s="98"/>
      <c r="K3" s="99"/>
    </row>
    <row r="4" spans="1:11" ht="37.5">
      <c r="A4" s="96"/>
      <c r="B4" s="100" t="s">
        <v>25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9.5">
      <c r="A5" s="103"/>
      <c r="B5" s="104" t="s">
        <v>26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3.5" thickBot="1">
      <c r="A6" s="107"/>
      <c r="B6" s="108"/>
      <c r="C6" s="109"/>
      <c r="D6" s="110"/>
      <c r="E6" s="110"/>
      <c r="F6" s="109"/>
      <c r="G6" s="110"/>
      <c r="H6" s="111"/>
      <c r="I6" s="109"/>
      <c r="J6" s="111"/>
      <c r="K6" s="112"/>
    </row>
    <row r="7" spans="2:11" ht="12.75"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72.75" customHeight="1">
      <c r="A8" s="96"/>
      <c r="B8" s="114" t="s">
        <v>3</v>
      </c>
      <c r="C8" s="114" t="s">
        <v>4</v>
      </c>
      <c r="D8" s="115" t="s">
        <v>5</v>
      </c>
      <c r="E8" s="115" t="s">
        <v>6</v>
      </c>
      <c r="F8" s="114" t="s">
        <v>7</v>
      </c>
      <c r="G8" s="115" t="s">
        <v>8</v>
      </c>
      <c r="H8" s="116" t="s">
        <v>9</v>
      </c>
      <c r="I8" s="114" t="s">
        <v>10</v>
      </c>
      <c r="J8" s="116" t="s">
        <v>11</v>
      </c>
      <c r="K8" s="116" t="s">
        <v>12</v>
      </c>
    </row>
    <row r="9" spans="1:11" ht="3.75" customHeight="1">
      <c r="A9" s="89"/>
      <c r="B9" s="90"/>
      <c r="C9" s="90"/>
      <c r="D9" s="117"/>
      <c r="E9" s="117"/>
      <c r="F9" s="90"/>
      <c r="G9" s="117"/>
      <c r="H9" s="118"/>
      <c r="I9" s="90"/>
      <c r="J9" s="118"/>
      <c r="K9" s="118"/>
    </row>
    <row r="10" spans="1:11" ht="12.75">
      <c r="A10" s="119"/>
      <c r="B10" s="120">
        <v>1</v>
      </c>
      <c r="C10" s="120">
        <f>IF('[1]Abrechnung'!H42=4,'[1]Abrechnung'!A42," ")</f>
        <v>39</v>
      </c>
      <c r="D10" s="120" t="str">
        <f>IF('[1]Abrechnung'!H42=4,'[1]Abrechnung'!B42," ")</f>
        <v>Kasch</v>
      </c>
      <c r="E10" s="120" t="str">
        <f>IF('[1]Abrechnung'!H42=4,'[1]Abrechnung'!C42," ")</f>
        <v>Timo</v>
      </c>
      <c r="F10" s="120">
        <f>IF('[1]Abrechnung'!H42=4,'[1]Abrechnung'!D42," ")</f>
        <v>21</v>
      </c>
      <c r="G10" s="120" t="str">
        <f>IF('[1]Abrechnung'!H42=4,'[1]Abrechnung'!F42," ")</f>
        <v>Die Jungs vom Dorf</v>
      </c>
      <c r="H10" s="121">
        <f>IF('[1]Abrechnung'!H42=4,'[1]Abrechnung'!M42," ")</f>
        <v>0.005219907407406965</v>
      </c>
      <c r="I10" s="122">
        <f>IF('[1]Abrechnung'!$H42=4,'[1]Abrechnung'!J42," ")</f>
        <v>0</v>
      </c>
      <c r="J10" s="121">
        <f>IF('[1]Abrechnung'!$H42=4,'[1]Abrechnung'!K42," ")</f>
        <v>0</v>
      </c>
      <c r="K10" s="121">
        <f>IF('[1]Abrechnung'!$H42=4,'[1]Abrechnung'!N42," ")</f>
        <v>0.005219907407406965</v>
      </c>
    </row>
    <row r="11" spans="1:11" ht="12.75">
      <c r="A11" s="89"/>
      <c r="B11" s="120">
        <v>2</v>
      </c>
      <c r="C11" s="120">
        <f>IF('[1]Abrechnung'!H103=4,'[1]Abrechnung'!A103," ")</f>
        <v>100</v>
      </c>
      <c r="D11" s="120" t="str">
        <f>IF('[1]Abrechnung'!H103=4,'[1]Abrechnung'!B103," ")</f>
        <v>Osterloh</v>
      </c>
      <c r="E11" s="120" t="str">
        <f>IF('[1]Abrechnung'!H103=4,'[1]Abrechnung'!C103," ")</f>
        <v>Gerhard</v>
      </c>
      <c r="F11" s="120">
        <f>IF('[1]Abrechnung'!H103=4,'[1]Abrechnung'!D103," ")</f>
        <v>35</v>
      </c>
      <c r="G11" s="120" t="str">
        <f>IF('[1]Abrechnung'!H103=4,'[1]Abrechnung'!F103," ")</f>
        <v>Einzelstart</v>
      </c>
      <c r="H11" s="121">
        <f>IF('[1]Abrechnung'!H103=4,'[1]Abrechnung'!M103," ")</f>
        <v>0.005671296296296036</v>
      </c>
      <c r="I11" s="122">
        <f>IF('[1]Abrechnung'!$H103=4,'[1]Abrechnung'!J103," ")</f>
        <v>0</v>
      </c>
      <c r="J11" s="121">
        <f>IF('[1]Abrechnung'!$H103=4,'[1]Abrechnung'!K103," ")</f>
        <v>0</v>
      </c>
      <c r="K11" s="121">
        <f>IF('[1]Abrechnung'!$H103=4,'[1]Abrechnung'!N103," ")</f>
        <v>0.005671296296296036</v>
      </c>
    </row>
    <row r="12" spans="1:11" ht="12.75">
      <c r="A12" s="89"/>
      <c r="B12" s="120">
        <v>3</v>
      </c>
      <c r="C12" s="120">
        <f>IF('[1]Abrechnung'!H4=4,'[1]Abrechnung'!A4," ")</f>
        <v>1</v>
      </c>
      <c r="D12" s="120" t="str">
        <f>IF('[1]Abrechnung'!H4=4,'[1]Abrechnung'!B4," ")</f>
        <v>Rocho</v>
      </c>
      <c r="E12" s="120" t="str">
        <f>IF('[1]Abrechnung'!H4=4,'[1]Abrechnung'!C4," ")</f>
        <v>Nils</v>
      </c>
      <c r="F12" s="120">
        <f>IF('[1]Abrechnung'!H4=4,'[1]Abrechnung'!D4," ")</f>
        <v>18</v>
      </c>
      <c r="G12" s="120" t="str">
        <f>IF('[1]Abrechnung'!H4=4,'[1]Abrechnung'!F4," ")</f>
        <v>FF Bargstedt</v>
      </c>
      <c r="H12" s="121">
        <f>IF('[1]Abrechnung'!$H4=4,'[1]Abrechnung'!M4," ")</f>
        <v>0.005671296296296258</v>
      </c>
      <c r="I12" s="122">
        <f>IF('[1]Abrechnung'!$H4=4,'[1]Abrechnung'!J4," ")</f>
        <v>0</v>
      </c>
      <c r="J12" s="121">
        <f>IF('[1]Abrechnung'!$H4=4,'[1]Abrechnung'!K4," ")</f>
        <v>0</v>
      </c>
      <c r="K12" s="121">
        <f>IF('[1]Abrechnung'!$H4=4,'[1]Abrechnung'!N4," ")</f>
        <v>0.005671296296296258</v>
      </c>
    </row>
    <row r="13" spans="1:11" ht="12.75">
      <c r="A13" s="89"/>
      <c r="B13" s="120">
        <v>4</v>
      </c>
      <c r="C13" s="120">
        <f>IF('[1]Abrechnung'!H27=4,'[1]Abrechnung'!A27," ")</f>
        <v>24</v>
      </c>
      <c r="D13" s="120" t="str">
        <f>IF('[1]Abrechnung'!H27=4,'[1]Abrechnung'!B27," ")</f>
        <v>Frank</v>
      </c>
      <c r="E13" s="120" t="str">
        <f>IF('[1]Abrechnung'!H27=4,'[1]Abrechnung'!C27," ")</f>
        <v>Mathias</v>
      </c>
      <c r="F13" s="120">
        <f>IF('[1]Abrechnung'!H27=4,'[1]Abrechnung'!D27," ")</f>
        <v>22</v>
      </c>
      <c r="G13" s="120" t="str">
        <f>IF('[1]Abrechnung'!H27=4,'[1]Abrechnung'!F27," ")</f>
        <v>FF Bargstedt</v>
      </c>
      <c r="H13" s="121">
        <f>IF('[1]Abrechnung'!H27=4,'[1]Abrechnung'!M27," ")</f>
        <v>0.005706018518518485</v>
      </c>
      <c r="I13" s="122">
        <f>IF('[1]Abrechnung'!$H27=4,'[1]Abrechnung'!J27," ")</f>
        <v>0</v>
      </c>
      <c r="J13" s="121">
        <f>IF('[1]Abrechnung'!$H27=4,'[1]Abrechnung'!K27," ")</f>
        <v>0</v>
      </c>
      <c r="K13" s="121">
        <f>IF('[1]Abrechnung'!$H27=4,'[1]Abrechnung'!N27," ")</f>
        <v>0.005706018518518485</v>
      </c>
    </row>
    <row r="14" spans="1:11" ht="12.75">
      <c r="A14" s="89"/>
      <c r="B14" s="120">
        <v>5</v>
      </c>
      <c r="C14" s="120">
        <f>IF('[1]Abrechnung'!H65=4,'[1]Abrechnung'!A65," ")</f>
        <v>62</v>
      </c>
      <c r="D14" s="120" t="str">
        <f>IF('[1]Abrechnung'!H65=4,'[1]Abrechnung'!B65," ")</f>
        <v>Thun</v>
      </c>
      <c r="E14" s="120" t="str">
        <f>IF('[1]Abrechnung'!H65=4,'[1]Abrechnung'!C65," ")</f>
        <v>Henrik</v>
      </c>
      <c r="F14" s="120">
        <f>IF('[1]Abrechnung'!H65=4,'[1]Abrechnung'!D65," ")</f>
        <v>20</v>
      </c>
      <c r="G14" s="120" t="str">
        <f>IF('[1]Abrechnung'!H65=4,'[1]Abrechnung'!F65," ")</f>
        <v>Die Jungs vom Dorf</v>
      </c>
      <c r="H14" s="121">
        <f>IF('[1]Abrechnung'!H65=4,'[1]Abrechnung'!M65," ")</f>
        <v>0.005763888888888791</v>
      </c>
      <c r="I14" s="122">
        <f>IF('[1]Abrechnung'!$H65=4,'[1]Abrechnung'!J65," ")</f>
        <v>0</v>
      </c>
      <c r="J14" s="121">
        <f>IF('[1]Abrechnung'!$H65=4,'[1]Abrechnung'!K65," ")</f>
        <v>0</v>
      </c>
      <c r="K14" s="121">
        <f>IF('[1]Abrechnung'!$H65=4,'[1]Abrechnung'!N65," ")</f>
        <v>0.005763888888888791</v>
      </c>
    </row>
    <row r="15" spans="1:11" ht="12.75">
      <c r="A15" s="89"/>
      <c r="B15" s="120">
        <v>6</v>
      </c>
      <c r="C15" s="120">
        <f>IF('[1]Abrechnung'!H91=4,'[1]Abrechnung'!A91," ")</f>
        <v>88</v>
      </c>
      <c r="D15" s="120" t="str">
        <f>IF('[1]Abrechnung'!H91=4,'[1]Abrechnung'!B91," ")</f>
        <v>Dohse</v>
      </c>
      <c r="E15" s="120" t="str">
        <f>IF('[1]Abrechnung'!H91=4,'[1]Abrechnung'!C91," ")</f>
        <v>Thomas</v>
      </c>
      <c r="F15" s="120">
        <f>IF('[1]Abrechnung'!H91=4,'[1]Abrechnung'!D91," ")</f>
        <v>34</v>
      </c>
      <c r="G15" s="120" t="str">
        <f>IF('[1]Abrechnung'!H91=4,'[1]Abrechnung'!F91," ")</f>
        <v>Die Jungs vom Dorf</v>
      </c>
      <c r="H15" s="121">
        <f>IF('[1]Abrechnung'!H91=4,'[1]Abrechnung'!M91," ")</f>
        <v>0.005613425925926396</v>
      </c>
      <c r="I15" s="122">
        <f>IF('[1]Abrechnung'!$H91=4,'[1]Abrechnung'!J91," ")</f>
        <v>1</v>
      </c>
      <c r="J15" s="121">
        <f>IF('[1]Abrechnung'!$H91=4,'[1]Abrechnung'!K91," ")</f>
        <v>0.00023148148148148146</v>
      </c>
      <c r="K15" s="121">
        <f>IF('[1]Abrechnung'!$H91=4,'[1]Abrechnung'!N91," ")</f>
        <v>0.005844907407407878</v>
      </c>
    </row>
    <row r="16" spans="1:11" ht="12.75">
      <c r="A16" s="89"/>
      <c r="B16" s="120">
        <v>7</v>
      </c>
      <c r="C16" s="120">
        <f>IF('[1]Abrechnung'!H66=4,'[1]Abrechnung'!A66," ")</f>
        <v>63</v>
      </c>
      <c r="D16" s="120" t="str">
        <f>IF('[1]Abrechnung'!H66=4,'[1]Abrechnung'!B66," ")</f>
        <v>Sievers</v>
      </c>
      <c r="E16" s="120" t="str">
        <f>IF('[1]Abrechnung'!H66=4,'[1]Abrechnung'!C66," ")</f>
        <v>Bernd</v>
      </c>
      <c r="F16" s="120">
        <f>IF('[1]Abrechnung'!H66=4,'[1]Abrechnung'!D66," ")</f>
        <v>37</v>
      </c>
      <c r="G16" s="120" t="str">
        <f>IF('[1]Abrechnung'!H66=4,'[1]Abrechnung'!F66," ")</f>
        <v>KK Nindorf U40</v>
      </c>
      <c r="H16" s="121">
        <f>IF('[1]Abrechnung'!H66=4,'[1]Abrechnung'!M66," ")</f>
        <v>0.005509259259259602</v>
      </c>
      <c r="I16" s="122">
        <f>IF('[1]Abrechnung'!$H66=4,'[1]Abrechnung'!J66," ")</f>
        <v>2</v>
      </c>
      <c r="J16" s="121">
        <f>IF('[1]Abrechnung'!$H66=4,'[1]Abrechnung'!K66," ")</f>
        <v>0.0004629629629629629</v>
      </c>
      <c r="K16" s="121">
        <f>IF('[1]Abrechnung'!$H66=4,'[1]Abrechnung'!N66," ")</f>
        <v>0.005972222222222565</v>
      </c>
    </row>
    <row r="17" spans="1:11" ht="12.75">
      <c r="A17" s="89"/>
      <c r="B17" s="120">
        <v>8</v>
      </c>
      <c r="C17" s="120">
        <f>IF('[1]Abrechnung'!H36=4,'[1]Abrechnung'!A36," ")</f>
        <v>33</v>
      </c>
      <c r="D17" s="120" t="str">
        <f>IF('[1]Abrechnung'!H36=4,'[1]Abrechnung'!B36," ")</f>
        <v>Lähn</v>
      </c>
      <c r="E17" s="120" t="str">
        <f>IF('[1]Abrechnung'!H36=4,'[1]Abrechnung'!C36," ")</f>
        <v>Peter</v>
      </c>
      <c r="F17" s="120">
        <f>IF('[1]Abrechnung'!H36=4,'[1]Abrechnung'!D36," ")</f>
        <v>35</v>
      </c>
      <c r="G17" s="120" t="str">
        <f>IF('[1]Abrechnung'!H36=4,'[1]Abrechnung'!F36," ")</f>
        <v>Kartenclub "Meine Jungs"</v>
      </c>
      <c r="H17" s="121">
        <f>IF('[1]Abrechnung'!H36=4,'[1]Abrechnung'!M36," ")</f>
        <v>0.0059837962962963065</v>
      </c>
      <c r="I17" s="122">
        <f>IF('[1]Abrechnung'!$H36=4,'[1]Abrechnung'!J36," ")</f>
        <v>1</v>
      </c>
      <c r="J17" s="121">
        <f>IF('[1]Abrechnung'!$H36=4,'[1]Abrechnung'!K36," ")</f>
        <v>0.00023148148148148146</v>
      </c>
      <c r="K17" s="121">
        <f>IF('[1]Abrechnung'!$H36=4,'[1]Abrechnung'!N36," ")</f>
        <v>0.006215277777777788</v>
      </c>
    </row>
    <row r="18" spans="1:11" ht="12.75">
      <c r="A18" s="89"/>
      <c r="B18" s="120">
        <v>9</v>
      </c>
      <c r="C18" s="120">
        <f>IF('[1]Abrechnung'!H86=4,'[1]Abrechnung'!A86," ")</f>
        <v>83</v>
      </c>
      <c r="D18" s="120" t="str">
        <f>IF('[1]Abrechnung'!H86=4,'[1]Abrechnung'!B86," ")</f>
        <v>Bestmann</v>
      </c>
      <c r="E18" s="120" t="str">
        <f>IF('[1]Abrechnung'!H86=4,'[1]Abrechnung'!C86," ")</f>
        <v>Thorsten</v>
      </c>
      <c r="F18" s="120">
        <f>IF('[1]Abrechnung'!H86=4,'[1]Abrechnung'!D86," ")</f>
        <v>40</v>
      </c>
      <c r="G18" s="120" t="str">
        <f>IF('[1]Abrechnung'!H86=4,'[1]Abrechnung'!F86," ")</f>
        <v>Kartenclub "Meine Jungs"</v>
      </c>
      <c r="H18" s="121">
        <f>IF('[1]Abrechnung'!H86=4,'[1]Abrechnung'!M86," ")</f>
        <v>0.00609953703703725</v>
      </c>
      <c r="I18" s="122">
        <f>IF('[1]Abrechnung'!$H86=4,'[1]Abrechnung'!J86," ")</f>
        <v>1</v>
      </c>
      <c r="J18" s="121">
        <f>IF('[1]Abrechnung'!$H86=4,'[1]Abrechnung'!K86," ")</f>
        <v>0.00023148148148148146</v>
      </c>
      <c r="K18" s="121">
        <f>IF('[1]Abrechnung'!$H86=4,'[1]Abrechnung'!N86," ")</f>
        <v>0.006331018518518732</v>
      </c>
    </row>
    <row r="19" spans="1:11" ht="12.75">
      <c r="A19" s="89"/>
      <c r="B19" s="120">
        <v>10</v>
      </c>
      <c r="C19" s="120">
        <f>IF('[1]Abrechnung'!H92=4,'[1]Abrechnung'!A92," ")</f>
        <v>89</v>
      </c>
      <c r="D19" s="120" t="str">
        <f>IF('[1]Abrechnung'!H92=4,'[1]Abrechnung'!B92," ")</f>
        <v>Ohrt</v>
      </c>
      <c r="E19" s="120" t="str">
        <f>IF('[1]Abrechnung'!H92=4,'[1]Abrechnung'!C92," ")</f>
        <v>Dirk</v>
      </c>
      <c r="F19" s="120">
        <f>IF('[1]Abrechnung'!H92=4,'[1]Abrechnung'!D92," ")</f>
        <v>37</v>
      </c>
      <c r="G19" s="120" t="str">
        <f>IF('[1]Abrechnung'!H92=4,'[1]Abrechnung'!F92," ")</f>
        <v>KK Nindorf U40</v>
      </c>
      <c r="H19" s="121">
        <f>IF('[1]Abrechnung'!H92=4,'[1]Abrechnung'!M92," ")</f>
        <v>0.006157407407407223</v>
      </c>
      <c r="I19" s="122">
        <f>IF('[1]Abrechnung'!$H92=4,'[1]Abrechnung'!J92," ")</f>
        <v>1</v>
      </c>
      <c r="J19" s="121">
        <f>IF('[1]Abrechnung'!$H92=4,'[1]Abrechnung'!K92," ")</f>
        <v>0.00023148148148148146</v>
      </c>
      <c r="K19" s="121">
        <f>IF('[1]Abrechnung'!$H92=4,'[1]Abrechnung'!N92," ")</f>
        <v>0.0063888888888887045</v>
      </c>
    </row>
    <row r="20" spans="1:11" ht="12.75">
      <c r="A20" s="89"/>
      <c r="B20" s="120">
        <v>11</v>
      </c>
      <c r="C20" s="120">
        <f>IF('[1]Abrechnung'!H45=4,'[1]Abrechnung'!A45," ")</f>
        <v>42</v>
      </c>
      <c r="D20" s="120" t="str">
        <f>IF('[1]Abrechnung'!H45=4,'[1]Abrechnung'!B45," ")</f>
        <v>Mißfeldt</v>
      </c>
      <c r="E20" s="120" t="str">
        <f>IF('[1]Abrechnung'!H45=4,'[1]Abrechnung'!C45," ")</f>
        <v>Timm</v>
      </c>
      <c r="F20" s="120">
        <f>IF('[1]Abrechnung'!H45=4,'[1]Abrechnung'!D45," ")</f>
        <v>21</v>
      </c>
      <c r="G20" s="120" t="str">
        <f>IF('[1]Abrechnung'!H45=4,'[1]Abrechnung'!F45," ")</f>
        <v>KK Nindorf U40</v>
      </c>
      <c r="H20" s="121">
        <f>IF('[1]Abrechnung'!H45=4,'[1]Abrechnung'!M45," ")</f>
        <v>0.005694444444444335</v>
      </c>
      <c r="I20" s="122">
        <f>IF('[1]Abrechnung'!$H45=4,'[1]Abrechnung'!J45," ")</f>
        <v>3</v>
      </c>
      <c r="J20" s="121">
        <f>IF('[1]Abrechnung'!$H45=4,'[1]Abrechnung'!K45," ")</f>
        <v>0.0006944444444444444</v>
      </c>
      <c r="K20" s="121">
        <f>IF('[1]Abrechnung'!$H45=4,'[1]Abrechnung'!N45," ")</f>
        <v>0.00638888888888878</v>
      </c>
    </row>
    <row r="21" spans="1:11" ht="12.75">
      <c r="A21" s="89"/>
      <c r="B21" s="120">
        <v>12</v>
      </c>
      <c r="C21" s="120">
        <f>IF('[1]Abrechnung'!H52=4,'[1]Abrechnung'!A52," ")</f>
        <v>49</v>
      </c>
      <c r="D21" s="120" t="str">
        <f>IF('[1]Abrechnung'!H52=4,'[1]Abrechnung'!B52," ")</f>
        <v>Voß</v>
      </c>
      <c r="E21" s="120" t="str">
        <f>IF('[1]Abrechnung'!H52=4,'[1]Abrechnung'!C52," ")</f>
        <v>Hauke</v>
      </c>
      <c r="F21" s="120">
        <f>IF('[1]Abrechnung'!H52=4,'[1]Abrechnung'!D52," ")</f>
        <v>21</v>
      </c>
      <c r="G21" s="120" t="str">
        <f>IF('[1]Abrechnung'!H52=4,'[1]Abrechnung'!F52," ")</f>
        <v>FF Bargstedt</v>
      </c>
      <c r="H21" s="121">
        <f>IF('[1]Abrechnung'!H52=4,'[1]Abrechnung'!M52," ")</f>
        <v>0.0060879629629629894</v>
      </c>
      <c r="I21" s="122">
        <f>IF('[1]Abrechnung'!$H52=4,'[1]Abrechnung'!J52," ")</f>
        <v>2</v>
      </c>
      <c r="J21" s="121">
        <f>IF('[1]Abrechnung'!$H52=4,'[1]Abrechnung'!K52," ")</f>
        <v>0.0004629629629629629</v>
      </c>
      <c r="K21" s="121">
        <f>IF('[1]Abrechnung'!$H52=4,'[1]Abrechnung'!N52," ")</f>
        <v>0.006550925925925952</v>
      </c>
    </row>
    <row r="22" spans="1:11" ht="12.75">
      <c r="A22" s="89"/>
      <c r="B22" s="120">
        <v>13</v>
      </c>
      <c r="C22" s="120">
        <f>IF('[1]Abrechnung'!H43=4,'[1]Abrechnung'!A43," ")</f>
        <v>40</v>
      </c>
      <c r="D22" s="120" t="str">
        <f>IF('[1]Abrechnung'!H43=4,'[1]Abrechnung'!B43," ")</f>
        <v>Lindemann</v>
      </c>
      <c r="E22" s="120" t="str">
        <f>IF('[1]Abrechnung'!H43=4,'[1]Abrechnung'!C43," ")</f>
        <v>Jochen</v>
      </c>
      <c r="F22" s="120">
        <f>IF('[1]Abrechnung'!H43=4,'[1]Abrechnung'!D43," ")</f>
        <v>38</v>
      </c>
      <c r="G22" s="120" t="str">
        <f>IF('[1]Abrechnung'!H43=4,'[1]Abrechnung'!F43," ")</f>
        <v>KK Nindorf U40</v>
      </c>
      <c r="H22" s="121">
        <f>IF('[1]Abrechnung'!H43=4,'[1]Abrechnung'!M43," ")</f>
        <v>0.006412037037037077</v>
      </c>
      <c r="I22" s="122">
        <f>IF('[1]Abrechnung'!$H43=4,'[1]Abrechnung'!J43," ")</f>
        <v>1</v>
      </c>
      <c r="J22" s="121">
        <f>IF('[1]Abrechnung'!$H43=4,'[1]Abrechnung'!K43," ")</f>
        <v>0.00023148148148148146</v>
      </c>
      <c r="K22" s="121">
        <f>IF('[1]Abrechnung'!$H43=4,'[1]Abrechnung'!N43," ")</f>
        <v>0.006643518518518559</v>
      </c>
    </row>
    <row r="23" spans="1:11" ht="12.75">
      <c r="A23" s="89"/>
      <c r="B23" s="120">
        <v>14</v>
      </c>
      <c r="C23" s="120">
        <f>IF('[1]Abrechnung'!H107=4,'[1]Abrechnung'!A107," ")</f>
        <v>104</v>
      </c>
      <c r="D23" s="120" t="str">
        <f>IF('[1]Abrechnung'!H107=4,'[1]Abrechnung'!B107," ")</f>
        <v>Mölle </v>
      </c>
      <c r="E23" s="120" t="str">
        <f>IF('[1]Abrechnung'!H107=4,'[1]Abrechnung'!C107," ")</f>
        <v>Maik</v>
      </c>
      <c r="F23" s="120">
        <f>IF('[1]Abrechnung'!H107=4,'[1]Abrechnung'!D107," ")</f>
        <v>38</v>
      </c>
      <c r="G23" s="120" t="str">
        <f>IF('[1]Abrechnung'!H107=4,'[1]Abrechnung'!F107," ")</f>
        <v>TUS Bargstedt "Alte Herren"</v>
      </c>
      <c r="H23" s="121">
        <f>IF('[1]Abrechnung'!H107=4,'[1]Abrechnung'!M107," ")</f>
        <v>0.006712962962963531</v>
      </c>
      <c r="I23" s="122">
        <f>IF('[1]Abrechnung'!$H107=4,'[1]Abrechnung'!J107," ")</f>
        <v>0</v>
      </c>
      <c r="J23" s="121">
        <f>IF('[1]Abrechnung'!$H107=4,'[1]Abrechnung'!K107," ")</f>
        <v>0</v>
      </c>
      <c r="K23" s="121">
        <f>IF('[1]Abrechnung'!$H107=4,'[1]Abrechnung'!N107," ")</f>
        <v>0.006712962962963531</v>
      </c>
    </row>
    <row r="24" spans="1:11" ht="12.75">
      <c r="A24" s="89"/>
      <c r="B24" s="120">
        <v>15</v>
      </c>
      <c r="C24" s="120">
        <f>IF('[1]Abrechnung'!H67=4,'[1]Abrechnung'!A67," ")</f>
        <v>64</v>
      </c>
      <c r="D24" s="120" t="str">
        <f>IF('[1]Abrechnung'!H67=4,'[1]Abrechnung'!B67," ")</f>
        <v>Sievers</v>
      </c>
      <c r="E24" s="120" t="str">
        <f>IF('[1]Abrechnung'!H67=4,'[1]Abrechnung'!C67," ")</f>
        <v>Günter</v>
      </c>
      <c r="F24" s="120">
        <f>IF('[1]Abrechnung'!H67=4,'[1]Abrechnung'!D67," ")</f>
        <v>40</v>
      </c>
      <c r="G24" s="120" t="str">
        <f>IF('[1]Abrechnung'!H67=4,'[1]Abrechnung'!F67," ")</f>
        <v>KK Nindorf Ü40</v>
      </c>
      <c r="H24" s="121">
        <f>IF('[1]Abrechnung'!H67=4,'[1]Abrechnung'!M67," ")</f>
        <v>0.006354166666666439</v>
      </c>
      <c r="I24" s="122">
        <f>IF('[1]Abrechnung'!$H67=4,'[1]Abrechnung'!J67," ")</f>
        <v>2</v>
      </c>
      <c r="J24" s="121">
        <f>IF('[1]Abrechnung'!$H67=4,'[1]Abrechnung'!K67," ")</f>
        <v>0.0004629629629629629</v>
      </c>
      <c r="K24" s="121">
        <f>IF('[1]Abrechnung'!$H67=4,'[1]Abrechnung'!N67," ")</f>
        <v>0.0068171296296294015</v>
      </c>
    </row>
    <row r="25" spans="1:11" ht="12.75">
      <c r="A25" s="89"/>
      <c r="B25" s="120">
        <v>16</v>
      </c>
      <c r="C25" s="120">
        <f>IF('[1]Abrechnung'!H100=4,'[1]Abrechnung'!A100," ")</f>
        <v>97</v>
      </c>
      <c r="D25" s="120" t="str">
        <f>IF('[1]Abrechnung'!H100=4,'[1]Abrechnung'!B100," ")</f>
        <v>Hansen</v>
      </c>
      <c r="E25" s="120" t="str">
        <f>IF('[1]Abrechnung'!H100=4,'[1]Abrechnung'!C100," ")</f>
        <v>Nils</v>
      </c>
      <c r="F25" s="120">
        <f>IF('[1]Abrechnung'!H100=4,'[1]Abrechnung'!D100," ")</f>
        <v>25</v>
      </c>
      <c r="G25" s="120" t="str">
        <f>IF('[1]Abrechnung'!H100=4,'[1]Abrechnung'!F100," ")</f>
        <v>Baugeschäft Bernd Krey</v>
      </c>
      <c r="H25" s="121">
        <f>IF('[1]Abrechnung'!H100=4,'[1]Abrechnung'!M100," ")</f>
        <v>0.005983796296296751</v>
      </c>
      <c r="I25" s="122">
        <f>IF('[1]Abrechnung'!$H100=4,'[1]Abrechnung'!J100," ")</f>
        <v>5</v>
      </c>
      <c r="J25" s="121">
        <f>IF('[1]Abrechnung'!$H100=4,'[1]Abrechnung'!K100," ")</f>
        <v>0.0011574074074074073</v>
      </c>
      <c r="K25" s="121">
        <f>IF('[1]Abrechnung'!$H100=4,'[1]Abrechnung'!N100," ")</f>
        <v>0.007141203703704158</v>
      </c>
    </row>
    <row r="26" spans="1:11" ht="12.75">
      <c r="A26" s="89"/>
      <c r="B26" s="120">
        <v>17</v>
      </c>
      <c r="C26" s="120">
        <f>IF('[1]Abrechnung'!H12=4,'[1]Abrechnung'!A12," ")</f>
        <v>9</v>
      </c>
      <c r="D26" s="120" t="str">
        <f>IF('[1]Abrechnung'!H12=4,'[1]Abrechnung'!B12," ")</f>
        <v>Igel</v>
      </c>
      <c r="E26" s="120" t="str">
        <f>IF('[1]Abrechnung'!H12=4,'[1]Abrechnung'!C12," ")</f>
        <v>Torsten</v>
      </c>
      <c r="F26" s="120">
        <f>IF('[1]Abrechnung'!H12=4,'[1]Abrechnung'!D12," ")</f>
        <v>37</v>
      </c>
      <c r="G26" s="120" t="str">
        <f>IF('[1]Abrechnung'!H12=4,'[1]Abrechnung'!F12," ")</f>
        <v>Kartenclub "Meine Jungs"</v>
      </c>
      <c r="H26" s="121">
        <f>IF('[1]Abrechnung'!H12=4,'[1]Abrechnung'!M12," ")</f>
        <v>0.0070833333333336634</v>
      </c>
      <c r="I26" s="122">
        <f>IF('[1]Abrechnung'!$H12=4,'[1]Abrechnung'!J12," ")</f>
        <v>1</v>
      </c>
      <c r="J26" s="121">
        <f>IF('[1]Abrechnung'!$H12=4,'[1]Abrechnung'!K12," ")</f>
        <v>0.00023148148148148146</v>
      </c>
      <c r="K26" s="121">
        <f>IF('[1]Abrechnung'!$H12=4,'[1]Abrechnung'!N12," ")</f>
        <v>0.007314814814815145</v>
      </c>
    </row>
    <row r="27" spans="1:11" ht="12.75">
      <c r="A27" s="89"/>
      <c r="B27" s="120">
        <v>18</v>
      </c>
      <c r="C27" s="120">
        <f>IF('[1]Abrechnung'!H85=4,'[1]Abrechnung'!A85," ")</f>
        <v>82</v>
      </c>
      <c r="D27" s="120" t="str">
        <f>IF('[1]Abrechnung'!H85=4,'[1]Abrechnung'!B85," ")</f>
        <v>Rohwer</v>
      </c>
      <c r="E27" s="120" t="str">
        <f>IF('[1]Abrechnung'!H85=4,'[1]Abrechnung'!C85," ")</f>
        <v>Ole</v>
      </c>
      <c r="F27" s="120">
        <f>IF('[1]Abrechnung'!H85=4,'[1]Abrechnung'!D85," ")</f>
        <v>28</v>
      </c>
      <c r="G27" s="120" t="str">
        <f>IF('[1]Abrechnung'!H85=4,'[1]Abrechnung'!F85," ")</f>
        <v>FF Brammer</v>
      </c>
      <c r="H27" s="121">
        <f>IF('[1]Abrechnung'!H85=4,'[1]Abrechnung'!M85," ")</f>
        <v>0.006898148148147931</v>
      </c>
      <c r="I27" s="122">
        <f>IF('[1]Abrechnung'!$H85=4,'[1]Abrechnung'!J85," ")</f>
        <v>2</v>
      </c>
      <c r="J27" s="121">
        <f>IF('[1]Abrechnung'!$H85=4,'[1]Abrechnung'!K85," ")</f>
        <v>0.0004629629629629629</v>
      </c>
      <c r="K27" s="121">
        <f>IF('[1]Abrechnung'!$H85=4,'[1]Abrechnung'!N85," ")</f>
        <v>0.007361111111110894</v>
      </c>
    </row>
    <row r="28" spans="1:11" ht="12.75">
      <c r="A28" s="89"/>
      <c r="B28" s="120">
        <v>19</v>
      </c>
      <c r="C28" s="120">
        <f>IF('[1]Abrechnung'!H96=4,'[1]Abrechnung'!A96," ")</f>
        <v>93</v>
      </c>
      <c r="D28" s="120" t="str">
        <f>IF('[1]Abrechnung'!H96=4,'[1]Abrechnung'!B96," ")</f>
        <v>Butenschön</v>
      </c>
      <c r="E28" s="120" t="str">
        <f>IF('[1]Abrechnung'!H96=4,'[1]Abrechnung'!C96," ")</f>
        <v>Carsten</v>
      </c>
      <c r="F28" s="120">
        <f>IF('[1]Abrechnung'!H96=4,'[1]Abrechnung'!D96," ")</f>
        <v>34</v>
      </c>
      <c r="G28" s="120" t="str">
        <f>IF('[1]Abrechnung'!H96=4,'[1]Abrechnung'!F96," ")</f>
        <v>No Runner</v>
      </c>
      <c r="H28" s="121">
        <f>IF('[1]Abrechnung'!H96=4,'[1]Abrechnung'!M96," ")</f>
        <v>0.007407407407408084</v>
      </c>
      <c r="I28" s="122">
        <f>IF('[1]Abrechnung'!$H96=4,'[1]Abrechnung'!J96," ")</f>
        <v>0</v>
      </c>
      <c r="J28" s="121">
        <f>IF('[1]Abrechnung'!$H96=4,'[1]Abrechnung'!K96," ")</f>
        <v>0</v>
      </c>
      <c r="K28" s="121">
        <f>IF('[1]Abrechnung'!$H96=4,'[1]Abrechnung'!N96," ")</f>
        <v>0.007407407407408084</v>
      </c>
    </row>
    <row r="29" spans="1:11" ht="12.75">
      <c r="A29" s="89"/>
      <c r="B29" s="120">
        <v>20</v>
      </c>
      <c r="C29" s="120">
        <f>IF('[1]Abrechnung'!H90=4,'[1]Abrechnung'!A90," ")</f>
        <v>87</v>
      </c>
      <c r="D29" s="120" t="str">
        <f>IF('[1]Abrechnung'!H90=4,'[1]Abrechnung'!B90," ")</f>
        <v>Siziliano</v>
      </c>
      <c r="E29" s="120" t="str">
        <f>IF('[1]Abrechnung'!H90=4,'[1]Abrechnung'!C90," ")</f>
        <v>Pietro</v>
      </c>
      <c r="F29" s="120">
        <f>IF('[1]Abrechnung'!H90=4,'[1]Abrechnung'!D90," ")</f>
        <v>24</v>
      </c>
      <c r="G29" s="120" t="str">
        <f>IF('[1]Abrechnung'!H90=4,'[1]Abrechnung'!F90," ")</f>
        <v>Baugeschäft Bernd Krey</v>
      </c>
      <c r="H29" s="121">
        <f>IF('[1]Abrechnung'!H90=4,'[1]Abrechnung'!M90," ")</f>
        <v>0.006249999999999978</v>
      </c>
      <c r="I29" s="122">
        <f>IF('[1]Abrechnung'!$H90=4,'[1]Abrechnung'!J90," ")</f>
        <v>8</v>
      </c>
      <c r="J29" s="121">
        <f>IF('[1]Abrechnung'!$H90=4,'[1]Abrechnung'!K90," ")</f>
        <v>0.0018518518518518517</v>
      </c>
      <c r="K29" s="121">
        <f>IF('[1]Abrechnung'!$H90=4,'[1]Abrechnung'!N90," ")</f>
        <v>0.008101851851851829</v>
      </c>
    </row>
    <row r="30" spans="1:11" ht="12.75">
      <c r="A30" s="89"/>
      <c r="B30" s="120">
        <v>21</v>
      </c>
      <c r="C30" s="120">
        <f>IF('[1]Abrechnung'!H73=4,'[1]Abrechnung'!A73," ")</f>
        <v>70</v>
      </c>
      <c r="D30" s="120" t="str">
        <f>IF('[1]Abrechnung'!H73=4,'[1]Abrechnung'!B73," ")</f>
        <v>Sachau</v>
      </c>
      <c r="E30" s="120" t="str">
        <f>IF('[1]Abrechnung'!H73=4,'[1]Abrechnung'!C73," ")</f>
        <v>Chris</v>
      </c>
      <c r="F30" s="120">
        <f>IF('[1]Abrechnung'!H73=4,'[1]Abrechnung'!D73," ")</f>
        <v>20</v>
      </c>
      <c r="G30" s="120" t="str">
        <f>IF('[1]Abrechnung'!H73=4,'[1]Abrechnung'!F73," ")</f>
        <v>Stieper Rennfüchse</v>
      </c>
      <c r="H30" s="121">
        <f>IF('[1]Abrechnung'!H73=4,'[1]Abrechnung'!M73," ")</f>
        <v>0.007268518518518952</v>
      </c>
      <c r="I30" s="122">
        <f>IF('[1]Abrechnung'!$H73=4,'[1]Abrechnung'!J73," ")</f>
        <v>4</v>
      </c>
      <c r="J30" s="121">
        <f>IF('[1]Abrechnung'!$H73=4,'[1]Abrechnung'!K73," ")</f>
        <v>0.0009259259259259259</v>
      </c>
      <c r="K30" s="121">
        <f>IF('[1]Abrechnung'!$H73=4,'[1]Abrechnung'!N73," ")</f>
        <v>0.008194444444444877</v>
      </c>
    </row>
    <row r="31" spans="1:11" ht="12.75">
      <c r="A31" s="89"/>
      <c r="B31" s="120">
        <v>22</v>
      </c>
      <c r="C31" s="120">
        <f>IF('[1]Abrechnung'!H64=4,'[1]Abrechnung'!A64," ")</f>
        <v>61</v>
      </c>
      <c r="D31" s="120" t="str">
        <f>IF('[1]Abrechnung'!H64=4,'[1]Abrechnung'!B64," ")</f>
        <v>Rönnau</v>
      </c>
      <c r="E31" s="120" t="str">
        <f>IF('[1]Abrechnung'!H64=4,'[1]Abrechnung'!C64," ")</f>
        <v>Thomas</v>
      </c>
      <c r="F31" s="120">
        <f>IF('[1]Abrechnung'!H64=4,'[1]Abrechnung'!D64," ")</f>
        <v>25</v>
      </c>
      <c r="G31" s="120" t="str">
        <f>IF('[1]Abrechnung'!H64=4,'[1]Abrechnung'!F64," ")</f>
        <v>Baugeschäft Bernd Krey</v>
      </c>
      <c r="H31" s="121">
        <f>IF('[1]Abrechnung'!H64=4,'[1]Abrechnung'!M64," ")</f>
        <v>0.006631944444444926</v>
      </c>
      <c r="I31" s="122">
        <f>IF('[1]Abrechnung'!$H64=4,'[1]Abrechnung'!J64," ")</f>
        <v>7</v>
      </c>
      <c r="J31" s="121">
        <f>IF('[1]Abrechnung'!$H64=4,'[1]Abrechnung'!K64," ")</f>
        <v>0.0016203703703703703</v>
      </c>
      <c r="K31" s="121">
        <f>IF('[1]Abrechnung'!$H64=4,'[1]Abrechnung'!N64," ")</f>
        <v>0.008252314814815297</v>
      </c>
    </row>
    <row r="32" spans="1:11" ht="12.75">
      <c r="A32" s="89"/>
      <c r="B32" s="120">
        <v>23</v>
      </c>
      <c r="C32" s="120">
        <f>IF('[1]Abrechnung'!H40=4,'[1]Abrechnung'!A40," ")</f>
        <v>37</v>
      </c>
      <c r="D32" s="120" t="str">
        <f>IF('[1]Abrechnung'!H40=4,'[1]Abrechnung'!B40," ")</f>
        <v>Stölting</v>
      </c>
      <c r="E32" s="120" t="str">
        <f>IF('[1]Abrechnung'!H40=4,'[1]Abrechnung'!C40," ")</f>
        <v>Malte</v>
      </c>
      <c r="F32" s="120">
        <f>IF('[1]Abrechnung'!H40=4,'[1]Abrechnung'!D40," ")</f>
        <v>29</v>
      </c>
      <c r="G32" s="120" t="str">
        <f>IF('[1]Abrechnung'!H40=4,'[1]Abrechnung'!F40," ")</f>
        <v>Baugeschäft Bernd Krey</v>
      </c>
      <c r="H32" s="121">
        <f>IF('[1]Abrechnung'!H40=4,'[1]Abrechnung'!M40," ")</f>
        <v>0.007442129629629535</v>
      </c>
      <c r="I32" s="122">
        <f>IF('[1]Abrechnung'!$H40=4,'[1]Abrechnung'!J40," ")</f>
        <v>4</v>
      </c>
      <c r="J32" s="121">
        <f>IF('[1]Abrechnung'!$H40=4,'[1]Abrechnung'!K40," ")</f>
        <v>0.0009259259259259259</v>
      </c>
      <c r="K32" s="121">
        <f>IF('[1]Abrechnung'!$H40=4,'[1]Abrechnung'!N40," ")</f>
        <v>0.00836805555555546</v>
      </c>
    </row>
    <row r="33" spans="1:11" ht="12.75">
      <c r="A33" s="89"/>
      <c r="B33" s="120">
        <v>24</v>
      </c>
      <c r="C33" s="120">
        <f>IF('[1]Abrechnung'!H99=4,'[1]Abrechnung'!A99," ")</f>
        <v>96</v>
      </c>
      <c r="D33" s="120" t="str">
        <f>IF('[1]Abrechnung'!H99=4,'[1]Abrechnung'!B99," ")</f>
        <v>Harder</v>
      </c>
      <c r="E33" s="120" t="str">
        <f>IF('[1]Abrechnung'!H99=4,'[1]Abrechnung'!C99," ")</f>
        <v>Marco</v>
      </c>
      <c r="F33" s="120">
        <f>IF('[1]Abrechnung'!H99=4,'[1]Abrechnung'!D99," ")</f>
        <v>27</v>
      </c>
      <c r="G33" s="120" t="str">
        <f>IF('[1]Abrechnung'!H99=4,'[1]Abrechnung'!F99," ")</f>
        <v>Stieper Rennfüchse</v>
      </c>
      <c r="H33" s="121">
        <f>IF('[1]Abrechnung'!H99=4,'[1]Abrechnung'!M99," ")</f>
        <v>0.007986111111111027</v>
      </c>
      <c r="I33" s="122">
        <f>IF('[1]Abrechnung'!$H99=4,'[1]Abrechnung'!J99," ")</f>
        <v>2</v>
      </c>
      <c r="J33" s="121">
        <f>IF('[1]Abrechnung'!$H99=4,'[1]Abrechnung'!K99," ")</f>
        <v>0.0004629629629629629</v>
      </c>
      <c r="K33" s="121">
        <f>IF('[1]Abrechnung'!$H99=4,'[1]Abrechnung'!N99," ")</f>
        <v>0.00844907407407399</v>
      </c>
    </row>
    <row r="34" spans="1:11" ht="12.75">
      <c r="A34" s="89"/>
      <c r="B34" s="120">
        <v>25</v>
      </c>
      <c r="C34" s="120">
        <f>IF('[1]Abrechnung'!H76=4,'[1]Abrechnung'!A76," ")</f>
        <v>73</v>
      </c>
      <c r="D34" s="120" t="str">
        <f>IF('[1]Abrechnung'!H76=4,'[1]Abrechnung'!B76," ")</f>
        <v>Staack</v>
      </c>
      <c r="E34" s="120" t="str">
        <f>IF('[1]Abrechnung'!H76=4,'[1]Abrechnung'!C76," ")</f>
        <v>Joachim</v>
      </c>
      <c r="F34" s="120">
        <f>IF('[1]Abrechnung'!H76=4,'[1]Abrechnung'!D76," ")</f>
        <v>18</v>
      </c>
      <c r="G34" s="120" t="str">
        <f>IF('[1]Abrechnung'!H76=4,'[1]Abrechnung'!F76," ")</f>
        <v>FF Bargstedt</v>
      </c>
      <c r="H34" s="121">
        <f>IF('[1]Abrechnung'!H76=4,'[1]Abrechnung'!M76," ")</f>
        <v>0.007534722222222068</v>
      </c>
      <c r="I34" s="122">
        <f>IF('[1]Abrechnung'!$H76=4,'[1]Abrechnung'!J76," ")</f>
        <v>4</v>
      </c>
      <c r="J34" s="121">
        <f>IF('[1]Abrechnung'!$H76=4,'[1]Abrechnung'!K76," ")</f>
        <v>0.0009259259259259259</v>
      </c>
      <c r="K34" s="121">
        <f>IF('[1]Abrechnung'!$H76=4,'[1]Abrechnung'!N76," ")</f>
        <v>0.008460648148147993</v>
      </c>
    </row>
    <row r="35" spans="1:11" ht="12.75">
      <c r="A35" s="89"/>
      <c r="B35" s="120">
        <v>26</v>
      </c>
      <c r="C35" s="120">
        <f>IF('[1]Abrechnung'!H89=4,'[1]Abrechnung'!A89," ")</f>
        <v>86</v>
      </c>
      <c r="D35" s="120" t="str">
        <f>IF('[1]Abrechnung'!H89=4,'[1]Abrechnung'!B89," ")</f>
        <v>Kruse</v>
      </c>
      <c r="E35" s="120" t="str">
        <f>IF('[1]Abrechnung'!H89=4,'[1]Abrechnung'!C89," ")</f>
        <v>Nils</v>
      </c>
      <c r="F35" s="120">
        <f>IF('[1]Abrechnung'!H89=4,'[1]Abrechnung'!D89," ")</f>
        <v>22</v>
      </c>
      <c r="G35" s="120" t="str">
        <f>IF('[1]Abrechnung'!H89=4,'[1]Abrechnung'!F89," ")</f>
        <v>Thun Bande</v>
      </c>
      <c r="H35" s="121">
        <f>IF('[1]Abrechnung'!H89=4,'[1]Abrechnung'!M89," ")</f>
        <v>0.008090277777778265</v>
      </c>
      <c r="I35" s="122">
        <f>IF('[1]Abrechnung'!$H89=4,'[1]Abrechnung'!J89," ")</f>
        <v>3</v>
      </c>
      <c r="J35" s="121">
        <f>IF('[1]Abrechnung'!$H89=4,'[1]Abrechnung'!K89," ")</f>
        <v>0.0006944444444444444</v>
      </c>
      <c r="K35" s="121">
        <f>IF('[1]Abrechnung'!$H89=4,'[1]Abrechnung'!N89," ")</f>
        <v>0.008784722222222709</v>
      </c>
    </row>
    <row r="36" spans="1:11" ht="12.75">
      <c r="A36" s="89"/>
      <c r="B36" s="120">
        <v>27</v>
      </c>
      <c r="C36" s="120">
        <f>IF('[1]Abrechnung'!H70=4,'[1]Abrechnung'!A70," ")</f>
        <v>67</v>
      </c>
      <c r="D36" s="120" t="str">
        <f>IF('[1]Abrechnung'!H70=4,'[1]Abrechnung'!B70," ")</f>
        <v>Hoffmeister</v>
      </c>
      <c r="E36" s="120" t="str">
        <f>IF('[1]Abrechnung'!H70=4,'[1]Abrechnung'!C70," ")</f>
        <v>Sven</v>
      </c>
      <c r="F36" s="120">
        <f>IF('[1]Abrechnung'!H70=4,'[1]Abrechnung'!D70," ")</f>
        <v>39</v>
      </c>
      <c r="G36" s="120" t="str">
        <f>IF('[1]Abrechnung'!H70=4,'[1]Abrechnung'!F70," ")</f>
        <v>No Runner</v>
      </c>
      <c r="H36" s="121">
        <f>IF('[1]Abrechnung'!H70=4,'[1]Abrechnung'!M70," ")</f>
        <v>0.00869212962962973</v>
      </c>
      <c r="I36" s="122">
        <f>IF('[1]Abrechnung'!$H70=4,'[1]Abrechnung'!J70," ")</f>
        <v>1</v>
      </c>
      <c r="J36" s="121">
        <f>IF('[1]Abrechnung'!$H70=4,'[1]Abrechnung'!K70," ")</f>
        <v>0.00023148148148148146</v>
      </c>
      <c r="K36" s="121">
        <f>IF('[1]Abrechnung'!$H70=4,'[1]Abrechnung'!N70," ")</f>
        <v>0.008923611111111212</v>
      </c>
    </row>
    <row r="37" spans="1:11" ht="12.75">
      <c r="A37" s="89"/>
      <c r="B37" s="120">
        <v>28</v>
      </c>
      <c r="C37" s="120">
        <f>IF('[1]Abrechnung'!H63=4,'[1]Abrechnung'!A63," ")</f>
        <v>60</v>
      </c>
      <c r="D37" s="120" t="str">
        <f>IF('[1]Abrechnung'!H63=4,'[1]Abrechnung'!B63," ")</f>
        <v>Ehlers</v>
      </c>
      <c r="E37" s="120" t="str">
        <f>IF('[1]Abrechnung'!H63=4,'[1]Abrechnung'!C63," ")</f>
        <v>Peter</v>
      </c>
      <c r="F37" s="120">
        <f>IF('[1]Abrechnung'!H63=4,'[1]Abrechnung'!D63," ")</f>
        <v>23</v>
      </c>
      <c r="G37" s="120" t="str">
        <f>IF('[1]Abrechnung'!H63=4,'[1]Abrechnung'!F63," ")</f>
        <v>Thun Bande</v>
      </c>
      <c r="H37" s="121">
        <f>IF('[1]Abrechnung'!H63=4,'[1]Abrechnung'!M63," ")</f>
        <v>0.008460648148148175</v>
      </c>
      <c r="I37" s="122">
        <f>IF('[1]Abrechnung'!$H63=4,'[1]Abrechnung'!J63," ")</f>
        <v>5</v>
      </c>
      <c r="J37" s="121">
        <f>IF('[1]Abrechnung'!$H63=4,'[1]Abrechnung'!K63," ")</f>
        <v>0.0011574074074074073</v>
      </c>
      <c r="K37" s="121">
        <f>IF('[1]Abrechnung'!$H63=4,'[1]Abrechnung'!N63," ")</f>
        <v>0.009618055555555583</v>
      </c>
    </row>
    <row r="38" spans="1:11" ht="12.75">
      <c r="A38" s="89"/>
      <c r="B38" s="120">
        <v>29</v>
      </c>
      <c r="C38" s="120">
        <f>IF('[1]Abrechnung'!H39=4,'[1]Abrechnung'!A39," ")</f>
        <v>36</v>
      </c>
      <c r="D38" s="120" t="str">
        <f>IF('[1]Abrechnung'!H39=4,'[1]Abrechnung'!B39," ")</f>
        <v>Garbsch-Rathjen</v>
      </c>
      <c r="E38" s="120" t="str">
        <f>IF('[1]Abrechnung'!H39=4,'[1]Abrechnung'!C39," ")</f>
        <v>Ove</v>
      </c>
      <c r="F38" s="120">
        <f>IF('[1]Abrechnung'!H39=4,'[1]Abrechnung'!D39," ")</f>
        <v>19</v>
      </c>
      <c r="G38" s="120" t="str">
        <f>IF('[1]Abrechnung'!H39=4,'[1]Abrechnung'!F39," ")</f>
        <v>Thun Bande</v>
      </c>
      <c r="H38" s="121">
        <f>IF('[1]Abrechnung'!H39=4,'[1]Abrechnung'!M39," ")</f>
        <v>0.00872685185185229</v>
      </c>
      <c r="I38" s="122">
        <f>IF('[1]Abrechnung'!$H39=4,'[1]Abrechnung'!J39," ")</f>
        <v>5</v>
      </c>
      <c r="J38" s="121">
        <f>IF('[1]Abrechnung'!$H39=4,'[1]Abrechnung'!K39," ")</f>
        <v>0.0011574074074074073</v>
      </c>
      <c r="K38" s="121">
        <f>IF('[1]Abrechnung'!$H39=4,'[1]Abrechnung'!N39," ")</f>
        <v>0.009884259259259698</v>
      </c>
    </row>
    <row r="39" spans="1:11" ht="12.75">
      <c r="A39" s="89"/>
      <c r="B39" s="120">
        <v>30</v>
      </c>
      <c r="C39" s="120">
        <f>IF('[1]Abrechnung'!H15=4,'[1]Abrechnung'!A15," ")</f>
        <v>12</v>
      </c>
      <c r="D39" s="120" t="str">
        <f>IF('[1]Abrechnung'!H15=4,'[1]Abrechnung'!B15," ")</f>
        <v>Griese</v>
      </c>
      <c r="E39" s="120" t="str">
        <f>IF('[1]Abrechnung'!H15=4,'[1]Abrechnung'!C15," ")</f>
        <v>Stefan</v>
      </c>
      <c r="F39" s="120">
        <f>IF('[1]Abrechnung'!H15=4,'[1]Abrechnung'!D15," ")</f>
        <v>28</v>
      </c>
      <c r="G39" s="120" t="str">
        <f>IF('[1]Abrechnung'!H15=4,'[1]Abrechnung'!F15," ")</f>
        <v>Thun Bande</v>
      </c>
      <c r="H39" s="121">
        <f>IF('[1]Abrechnung'!H15=4,'[1]Abrechnung'!M15," ")</f>
        <v>0.008587962962962603</v>
      </c>
      <c r="I39" s="122">
        <f>IF('[1]Abrechnung'!$H15=4,'[1]Abrechnung'!J15," ")</f>
        <v>6</v>
      </c>
      <c r="J39" s="121">
        <f>IF('[1]Abrechnung'!$H15=4,'[1]Abrechnung'!K15," ")</f>
        <v>0.0013888888888888887</v>
      </c>
      <c r="K39" s="121">
        <f>IF('[1]Abrechnung'!$H15=4,'[1]Abrechnung'!N15," ")</f>
        <v>0.009976851851851492</v>
      </c>
    </row>
    <row r="40" spans="1:11" ht="12.75">
      <c r="A40" s="89"/>
      <c r="B40" s="199"/>
      <c r="C40" s="199"/>
      <c r="D40" s="199"/>
      <c r="E40" s="199"/>
      <c r="F40" s="199"/>
      <c r="G40" s="199"/>
      <c r="H40" s="200"/>
      <c r="I40" s="201"/>
      <c r="J40" s="200"/>
      <c r="K40" s="200"/>
    </row>
    <row r="41" spans="1:11" ht="12.75">
      <c r="A41" s="89"/>
      <c r="B41" s="202"/>
      <c r="C41" s="202"/>
      <c r="D41" s="202"/>
      <c r="E41" s="202"/>
      <c r="F41" s="202"/>
      <c r="G41" s="202"/>
      <c r="H41" s="203"/>
      <c r="I41" s="204"/>
      <c r="J41" s="203"/>
      <c r="K41" s="203"/>
    </row>
    <row r="42" spans="1:11" ht="12.75">
      <c r="A42" s="89"/>
      <c r="B42" s="202"/>
      <c r="C42" s="202"/>
      <c r="D42" s="202"/>
      <c r="E42" s="202"/>
      <c r="F42" s="202"/>
      <c r="G42" s="202"/>
      <c r="H42" s="203"/>
      <c r="I42" s="204"/>
      <c r="J42" s="203"/>
      <c r="K42" s="203"/>
    </row>
    <row r="43" spans="1:11" ht="12.75">
      <c r="A43" s="89"/>
      <c r="B43" s="202"/>
      <c r="C43" s="202"/>
      <c r="D43" s="202"/>
      <c r="E43" s="202"/>
      <c r="F43" s="202"/>
      <c r="G43" s="202"/>
      <c r="H43" s="203"/>
      <c r="I43" s="204"/>
      <c r="J43" s="203"/>
      <c r="K43" s="203"/>
    </row>
    <row r="44" spans="1:11" ht="12.75">
      <c r="A44" s="89"/>
      <c r="B44" s="202"/>
      <c r="C44" s="202"/>
      <c r="D44" s="202"/>
      <c r="E44" s="202"/>
      <c r="F44" s="202"/>
      <c r="G44" s="202"/>
      <c r="H44" s="203"/>
      <c r="I44" s="204"/>
      <c r="J44" s="203"/>
      <c r="K44" s="203"/>
    </row>
    <row r="45" spans="1:11" ht="12.75">
      <c r="A45" s="89"/>
      <c r="B45" s="202"/>
      <c r="C45" s="202"/>
      <c r="D45" s="202"/>
      <c r="E45" s="202"/>
      <c r="F45" s="202"/>
      <c r="G45" s="202"/>
      <c r="H45" s="203"/>
      <c r="I45" s="204"/>
      <c r="J45" s="203"/>
      <c r="K45" s="203"/>
    </row>
    <row r="46" spans="1:11" ht="12.75">
      <c r="A46" s="89"/>
      <c r="B46" s="202"/>
      <c r="C46" s="202"/>
      <c r="D46" s="202"/>
      <c r="E46" s="202"/>
      <c r="F46" s="202"/>
      <c r="G46" s="202"/>
      <c r="H46" s="203"/>
      <c r="I46" s="204"/>
      <c r="J46" s="203"/>
      <c r="K46" s="203"/>
    </row>
    <row r="47" spans="1:11" ht="12.75">
      <c r="A47" s="89"/>
      <c r="B47" s="202"/>
      <c r="C47" s="202"/>
      <c r="D47" s="202"/>
      <c r="E47" s="202"/>
      <c r="F47" s="202"/>
      <c r="G47" s="202"/>
      <c r="H47" s="203"/>
      <c r="I47" s="204"/>
      <c r="J47" s="203"/>
      <c r="K47" s="203"/>
    </row>
    <row r="48" spans="1:11" ht="12.75">
      <c r="A48" s="89"/>
      <c r="B48" s="202"/>
      <c r="C48" s="202"/>
      <c r="D48" s="202"/>
      <c r="E48" s="202"/>
      <c r="F48" s="202"/>
      <c r="G48" s="202"/>
      <c r="H48" s="203"/>
      <c r="I48" s="204"/>
      <c r="J48" s="203"/>
      <c r="K48" s="203"/>
    </row>
    <row r="49" spans="1:11" ht="12.75">
      <c r="A49" s="89"/>
      <c r="B49" s="202"/>
      <c r="C49" s="202"/>
      <c r="D49" s="202"/>
      <c r="E49" s="202"/>
      <c r="F49" s="202"/>
      <c r="G49" s="202"/>
      <c r="H49" s="203"/>
      <c r="I49" s="204"/>
      <c r="J49" s="203"/>
      <c r="K49" s="203"/>
    </row>
    <row r="50" spans="1:11" ht="12.75">
      <c r="A50" s="89"/>
      <c r="B50" s="202"/>
      <c r="C50" s="202"/>
      <c r="D50" s="202"/>
      <c r="E50" s="202"/>
      <c r="F50" s="202"/>
      <c r="G50" s="202"/>
      <c r="H50" s="203"/>
      <c r="I50" s="204"/>
      <c r="J50" s="203"/>
      <c r="K50" s="203"/>
    </row>
    <row r="51" spans="1:11" ht="12.75">
      <c r="A51" s="89"/>
      <c r="B51" s="202"/>
      <c r="C51" s="202"/>
      <c r="D51" s="202"/>
      <c r="E51" s="202"/>
      <c r="F51" s="202"/>
      <c r="G51" s="202"/>
      <c r="H51" s="203"/>
      <c r="I51" s="204"/>
      <c r="J51" s="203"/>
      <c r="K51" s="203"/>
    </row>
    <row r="52" spans="1:11" ht="12.75">
      <c r="A52" s="89"/>
      <c r="B52" s="202"/>
      <c r="C52" s="202"/>
      <c r="D52" s="202"/>
      <c r="E52" s="202"/>
      <c r="F52" s="202"/>
      <c r="G52" s="202"/>
      <c r="H52" s="203"/>
      <c r="I52" s="204"/>
      <c r="J52" s="203"/>
      <c r="K52" s="203"/>
    </row>
    <row r="53" spans="1:11" ht="12.75">
      <c r="A53" s="89"/>
      <c r="B53" s="202"/>
      <c r="C53" s="202"/>
      <c r="D53" s="202"/>
      <c r="E53" s="202"/>
      <c r="F53" s="202"/>
      <c r="G53" s="202"/>
      <c r="H53" s="203"/>
      <c r="I53" s="204"/>
      <c r="J53" s="203"/>
      <c r="K53" s="203"/>
    </row>
    <row r="54" spans="1:11" ht="12.75">
      <c r="A54" s="89"/>
      <c r="B54" s="202"/>
      <c r="C54" s="202"/>
      <c r="D54" s="202"/>
      <c r="E54" s="202"/>
      <c r="F54" s="202"/>
      <c r="G54" s="202"/>
      <c r="H54" s="203"/>
      <c r="I54" s="204"/>
      <c r="J54" s="203"/>
      <c r="K54" s="203"/>
    </row>
    <row r="55" spans="1:11" ht="12.75">
      <c r="A55" s="89"/>
      <c r="B55" s="202"/>
      <c r="C55" s="202"/>
      <c r="D55" s="202"/>
      <c r="E55" s="202"/>
      <c r="F55" s="202"/>
      <c r="G55" s="202"/>
      <c r="H55" s="203"/>
      <c r="I55" s="204"/>
      <c r="J55" s="203"/>
      <c r="K55" s="203"/>
    </row>
    <row r="56" spans="1:11" ht="12.75">
      <c r="A56" s="89"/>
      <c r="B56" s="202"/>
      <c r="C56" s="202"/>
      <c r="D56" s="202"/>
      <c r="E56" s="202"/>
      <c r="F56" s="202"/>
      <c r="G56" s="202"/>
      <c r="H56" s="203"/>
      <c r="I56" s="204"/>
      <c r="J56" s="203"/>
      <c r="K56" s="203"/>
    </row>
    <row r="57" spans="1:11" ht="12.75">
      <c r="A57" s="89"/>
      <c r="B57" s="202"/>
      <c r="C57" s="202"/>
      <c r="D57" s="202"/>
      <c r="E57" s="202"/>
      <c r="F57" s="202"/>
      <c r="G57" s="202"/>
      <c r="H57" s="203"/>
      <c r="I57" s="204"/>
      <c r="J57" s="203"/>
      <c r="K57" s="203"/>
    </row>
    <row r="58" spans="1:11" ht="12.75">
      <c r="A58" s="89"/>
      <c r="B58" s="202"/>
      <c r="C58" s="202"/>
      <c r="D58" s="202"/>
      <c r="E58" s="202"/>
      <c r="F58" s="202"/>
      <c r="G58" s="202"/>
      <c r="H58" s="203"/>
      <c r="I58" s="204"/>
      <c r="J58" s="203"/>
      <c r="K58" s="203"/>
    </row>
    <row r="59" spans="1:11" ht="12.75">
      <c r="A59" s="89"/>
      <c r="B59" s="202"/>
      <c r="C59" s="202"/>
      <c r="D59" s="202"/>
      <c r="E59" s="202"/>
      <c r="F59" s="202"/>
      <c r="G59" s="202"/>
      <c r="H59" s="203"/>
      <c r="I59" s="204"/>
      <c r="J59" s="203"/>
      <c r="K59" s="203"/>
    </row>
    <row r="60" spans="1:11" ht="12.75">
      <c r="A60" s="89"/>
      <c r="B60" s="202"/>
      <c r="C60" s="202"/>
      <c r="D60" s="202"/>
      <c r="E60" s="202"/>
      <c r="F60" s="202"/>
      <c r="G60" s="202"/>
      <c r="H60" s="203"/>
      <c r="I60" s="204"/>
      <c r="J60" s="203"/>
      <c r="K60" s="203"/>
    </row>
    <row r="61" spans="1:11" ht="12.75">
      <c r="A61" s="89"/>
      <c r="B61" s="202"/>
      <c r="C61" s="202"/>
      <c r="D61" s="202"/>
      <c r="E61" s="202"/>
      <c r="F61" s="202"/>
      <c r="G61" s="202"/>
      <c r="H61" s="203"/>
      <c r="I61" s="204"/>
      <c r="J61" s="203"/>
      <c r="K61" s="203"/>
    </row>
    <row r="62" spans="1:11" ht="12.75">
      <c r="A62" s="89"/>
      <c r="B62" s="202"/>
      <c r="C62" s="202"/>
      <c r="D62" s="202"/>
      <c r="E62" s="202"/>
      <c r="F62" s="202"/>
      <c r="G62" s="202"/>
      <c r="H62" s="203"/>
      <c r="I62" s="204"/>
      <c r="J62" s="203"/>
      <c r="K62" s="203"/>
    </row>
    <row r="63" spans="1:11" ht="12.75">
      <c r="A63" s="89"/>
      <c r="B63" s="202"/>
      <c r="C63" s="202"/>
      <c r="D63" s="202"/>
      <c r="E63" s="202"/>
      <c r="F63" s="202"/>
      <c r="G63" s="202"/>
      <c r="H63" s="203"/>
      <c r="I63" s="204"/>
      <c r="J63" s="203"/>
      <c r="K63" s="203"/>
    </row>
    <row r="64" spans="1:11" ht="12.75">
      <c r="A64" s="89"/>
      <c r="B64" s="202"/>
      <c r="C64" s="202"/>
      <c r="D64" s="202"/>
      <c r="E64" s="202"/>
      <c r="F64" s="202"/>
      <c r="G64" s="202"/>
      <c r="H64" s="203"/>
      <c r="I64" s="204"/>
      <c r="J64" s="203"/>
      <c r="K64" s="203"/>
    </row>
    <row r="65" spans="1:11" ht="12.75">
      <c r="A65" s="89"/>
      <c r="B65" s="202"/>
      <c r="C65" s="202"/>
      <c r="D65" s="202"/>
      <c r="E65" s="202"/>
      <c r="F65" s="202"/>
      <c r="G65" s="202"/>
      <c r="H65" s="203"/>
      <c r="I65" s="204"/>
      <c r="J65" s="203"/>
      <c r="K65" s="203"/>
    </row>
    <row r="66" spans="1:11" ht="12.75">
      <c r="A66" s="89"/>
      <c r="B66" s="202"/>
      <c r="C66" s="202"/>
      <c r="D66" s="202"/>
      <c r="E66" s="202"/>
      <c r="F66" s="202"/>
      <c r="G66" s="202"/>
      <c r="H66" s="203"/>
      <c r="I66" s="204"/>
      <c r="J66" s="203"/>
      <c r="K66" s="203"/>
    </row>
    <row r="67" spans="1:11" ht="12.75">
      <c r="A67" s="89"/>
      <c r="B67" s="202"/>
      <c r="C67" s="202"/>
      <c r="D67" s="202"/>
      <c r="E67" s="202"/>
      <c r="F67" s="202"/>
      <c r="G67" s="202"/>
      <c r="H67" s="203"/>
      <c r="I67" s="204"/>
      <c r="J67" s="203"/>
      <c r="K67" s="203"/>
    </row>
    <row r="68" spans="1:11" ht="12.75">
      <c r="A68" s="89"/>
      <c r="B68" s="202"/>
      <c r="C68" s="202"/>
      <c r="D68" s="202"/>
      <c r="E68" s="202"/>
      <c r="F68" s="202"/>
      <c r="G68" s="202"/>
      <c r="H68" s="203"/>
      <c r="I68" s="204"/>
      <c r="J68" s="203"/>
      <c r="K68" s="203"/>
    </row>
    <row r="69" spans="1:11" ht="12.75">
      <c r="A69" s="89"/>
      <c r="B69" s="202"/>
      <c r="C69" s="202"/>
      <c r="D69" s="202"/>
      <c r="E69" s="202"/>
      <c r="F69" s="202"/>
      <c r="G69" s="202"/>
      <c r="H69" s="203"/>
      <c r="I69" s="204"/>
      <c r="J69" s="203"/>
      <c r="K69" s="203"/>
    </row>
    <row r="70" spans="1:11" ht="12.75">
      <c r="A70" s="89"/>
      <c r="B70" s="202"/>
      <c r="C70" s="202"/>
      <c r="D70" s="202"/>
      <c r="E70" s="202"/>
      <c r="F70" s="202"/>
      <c r="G70" s="202"/>
      <c r="H70" s="203"/>
      <c r="I70" s="204"/>
      <c r="J70" s="203"/>
      <c r="K70" s="203"/>
    </row>
    <row r="71" spans="1:11" ht="12.75">
      <c r="A71" s="89"/>
      <c r="B71" s="202"/>
      <c r="C71" s="202"/>
      <c r="D71" s="202"/>
      <c r="E71" s="202"/>
      <c r="F71" s="202"/>
      <c r="G71" s="202"/>
      <c r="H71" s="203"/>
      <c r="I71" s="204"/>
      <c r="J71" s="203"/>
      <c r="K71" s="203"/>
    </row>
    <row r="72" spans="1:11" ht="12.75">
      <c r="A72" s="89"/>
      <c r="B72" s="202"/>
      <c r="C72" s="202"/>
      <c r="D72" s="202"/>
      <c r="E72" s="202"/>
      <c r="F72" s="202"/>
      <c r="G72" s="202"/>
      <c r="H72" s="203"/>
      <c r="I72" s="204"/>
      <c r="J72" s="203"/>
      <c r="K72" s="203"/>
    </row>
    <row r="73" spans="1:11" ht="12.75">
      <c r="A73" s="89"/>
      <c r="B73" s="202"/>
      <c r="C73" s="202"/>
      <c r="D73" s="202"/>
      <c r="E73" s="202"/>
      <c r="F73" s="202"/>
      <c r="G73" s="202"/>
      <c r="H73" s="203"/>
      <c r="I73" s="204"/>
      <c r="J73" s="203"/>
      <c r="K73" s="203"/>
    </row>
    <row r="74" spans="1:11" ht="12.75">
      <c r="A74" s="89"/>
      <c r="B74" s="202"/>
      <c r="C74" s="202"/>
      <c r="D74" s="202"/>
      <c r="E74" s="202"/>
      <c r="F74" s="202"/>
      <c r="G74" s="202"/>
      <c r="H74" s="203"/>
      <c r="I74" s="204"/>
      <c r="J74" s="203"/>
      <c r="K74" s="203"/>
    </row>
    <row r="75" spans="1:11" ht="12.75">
      <c r="A75" s="89"/>
      <c r="B75" s="202"/>
      <c r="C75" s="202"/>
      <c r="D75" s="202"/>
      <c r="E75" s="202"/>
      <c r="F75" s="202"/>
      <c r="G75" s="202"/>
      <c r="H75" s="203"/>
      <c r="I75" s="204"/>
      <c r="J75" s="203"/>
      <c r="K75" s="203"/>
    </row>
    <row r="76" spans="1:11" ht="12.75">
      <c r="A76" s="89"/>
      <c r="B76" s="202"/>
      <c r="C76" s="202"/>
      <c r="D76" s="202"/>
      <c r="E76" s="202"/>
      <c r="F76" s="202"/>
      <c r="G76" s="202"/>
      <c r="H76" s="203"/>
      <c r="I76" s="204"/>
      <c r="J76" s="203"/>
      <c r="K76" s="203"/>
    </row>
    <row r="77" spans="1:11" ht="12.75">
      <c r="A77" s="89"/>
      <c r="B77" s="202"/>
      <c r="C77" s="202"/>
      <c r="D77" s="202"/>
      <c r="E77" s="202"/>
      <c r="F77" s="202"/>
      <c r="G77" s="202"/>
      <c r="H77" s="203"/>
      <c r="I77" s="204"/>
      <c r="J77" s="203"/>
      <c r="K77" s="203"/>
    </row>
    <row r="78" spans="1:11" ht="12.75">
      <c r="A78" s="89"/>
      <c r="B78" s="202"/>
      <c r="C78" s="202"/>
      <c r="D78" s="202"/>
      <c r="E78" s="202"/>
      <c r="F78" s="202"/>
      <c r="G78" s="202"/>
      <c r="H78" s="203"/>
      <c r="I78" s="204"/>
      <c r="J78" s="203"/>
      <c r="K78" s="203"/>
    </row>
    <row r="79" spans="1:11" ht="12.75">
      <c r="A79" s="89"/>
      <c r="B79" s="202"/>
      <c r="C79" s="202"/>
      <c r="D79" s="202"/>
      <c r="E79" s="202"/>
      <c r="F79" s="202"/>
      <c r="G79" s="202"/>
      <c r="H79" s="203"/>
      <c r="I79" s="204"/>
      <c r="J79" s="203"/>
      <c r="K79" s="203"/>
    </row>
    <row r="80" spans="1:11" ht="12.75">
      <c r="A80" s="89"/>
      <c r="B80" s="202"/>
      <c r="C80" s="202"/>
      <c r="D80" s="202"/>
      <c r="E80" s="202"/>
      <c r="F80" s="202"/>
      <c r="G80" s="202"/>
      <c r="H80" s="203"/>
      <c r="I80" s="204"/>
      <c r="J80" s="203"/>
      <c r="K80" s="203"/>
    </row>
    <row r="81" spans="1:11" ht="12.75">
      <c r="A81" s="89"/>
      <c r="B81" s="202"/>
      <c r="C81" s="202"/>
      <c r="D81" s="202"/>
      <c r="E81" s="202"/>
      <c r="F81" s="202"/>
      <c r="G81" s="202"/>
      <c r="H81" s="203"/>
      <c r="I81" s="204"/>
      <c r="J81" s="203"/>
      <c r="K81" s="203"/>
    </row>
    <row r="82" spans="1:11" ht="12.75">
      <c r="A82" s="89"/>
      <c r="B82" s="202"/>
      <c r="C82" s="202"/>
      <c r="D82" s="202"/>
      <c r="E82" s="202"/>
      <c r="F82" s="202"/>
      <c r="G82" s="202"/>
      <c r="H82" s="203"/>
      <c r="I82" s="204"/>
      <c r="J82" s="203"/>
      <c r="K82" s="203"/>
    </row>
    <row r="83" spans="1:11" ht="12.75">
      <c r="A83" s="89"/>
      <c r="B83" s="202"/>
      <c r="C83" s="202"/>
      <c r="D83" s="202"/>
      <c r="E83" s="202"/>
      <c r="F83" s="202"/>
      <c r="G83" s="202"/>
      <c r="H83" s="203"/>
      <c r="I83" s="204"/>
      <c r="J83" s="203"/>
      <c r="K83" s="203"/>
    </row>
    <row r="84" spans="1:11" ht="12.75">
      <c r="A84" s="89"/>
      <c r="B84" s="202"/>
      <c r="C84" s="202"/>
      <c r="D84" s="202"/>
      <c r="E84" s="202"/>
      <c r="F84" s="202"/>
      <c r="G84" s="202"/>
      <c r="H84" s="203"/>
      <c r="I84" s="204"/>
      <c r="J84" s="203"/>
      <c r="K84" s="203"/>
    </row>
    <row r="85" spans="1:11" ht="12.75">
      <c r="A85" s="89"/>
      <c r="B85" s="202"/>
      <c r="C85" s="202"/>
      <c r="D85" s="202"/>
      <c r="E85" s="202"/>
      <c r="F85" s="202"/>
      <c r="G85" s="202"/>
      <c r="H85" s="203"/>
      <c r="I85" s="204"/>
      <c r="J85" s="203"/>
      <c r="K85" s="203"/>
    </row>
    <row r="86" spans="1:11" ht="12.75">
      <c r="A86" s="89"/>
      <c r="B86" s="202"/>
      <c r="C86" s="202"/>
      <c r="D86" s="202"/>
      <c r="E86" s="202"/>
      <c r="F86" s="202"/>
      <c r="G86" s="202"/>
      <c r="H86" s="203"/>
      <c r="I86" s="204"/>
      <c r="J86" s="203"/>
      <c r="K86" s="203"/>
    </row>
    <row r="87" spans="1:11" ht="12.75">
      <c r="A87" s="89"/>
      <c r="B87" s="202"/>
      <c r="C87" s="202"/>
      <c r="D87" s="202"/>
      <c r="E87" s="202"/>
      <c r="F87" s="202"/>
      <c r="G87" s="202"/>
      <c r="H87" s="203"/>
      <c r="I87" s="204"/>
      <c r="J87" s="203"/>
      <c r="K87" s="203"/>
    </row>
    <row r="88" spans="1:11" ht="12.75">
      <c r="A88" s="89"/>
      <c r="B88" s="202"/>
      <c r="C88" s="202"/>
      <c r="D88" s="202"/>
      <c r="E88" s="202"/>
      <c r="F88" s="202"/>
      <c r="G88" s="202"/>
      <c r="H88" s="203"/>
      <c r="I88" s="204"/>
      <c r="J88" s="203"/>
      <c r="K88" s="203"/>
    </row>
    <row r="89" spans="1:11" ht="12.75">
      <c r="A89" s="89"/>
      <c r="B89" s="202"/>
      <c r="C89" s="202"/>
      <c r="D89" s="202"/>
      <c r="E89" s="202"/>
      <c r="F89" s="202"/>
      <c r="G89" s="202"/>
      <c r="H89" s="203"/>
      <c r="I89" s="204"/>
      <c r="J89" s="203"/>
      <c r="K89" s="203"/>
    </row>
    <row r="90" spans="1:11" ht="12.75">
      <c r="A90" s="89"/>
      <c r="B90" s="202"/>
      <c r="C90" s="202"/>
      <c r="D90" s="202"/>
      <c r="E90" s="202"/>
      <c r="F90" s="202"/>
      <c r="G90" s="202"/>
      <c r="H90" s="203"/>
      <c r="I90" s="204"/>
      <c r="J90" s="203"/>
      <c r="K90" s="203"/>
    </row>
    <row r="91" spans="1:11" ht="12.75">
      <c r="A91" s="89"/>
      <c r="B91" s="202"/>
      <c r="C91" s="202"/>
      <c r="D91" s="202"/>
      <c r="E91" s="202"/>
      <c r="F91" s="202"/>
      <c r="G91" s="202"/>
      <c r="H91" s="203"/>
      <c r="I91" s="204"/>
      <c r="J91" s="203"/>
      <c r="K91" s="203"/>
    </row>
    <row r="92" spans="1:11" ht="12.75">
      <c r="A92" s="89"/>
      <c r="B92" s="202"/>
      <c r="C92" s="202"/>
      <c r="D92" s="202"/>
      <c r="E92" s="202"/>
      <c r="F92" s="202"/>
      <c r="G92" s="202"/>
      <c r="H92" s="203"/>
      <c r="I92" s="204"/>
      <c r="J92" s="203"/>
      <c r="K92" s="203"/>
    </row>
    <row r="93" spans="1:11" ht="12.75">
      <c r="A93" s="89"/>
      <c r="B93" s="202"/>
      <c r="C93" s="202"/>
      <c r="D93" s="202"/>
      <c r="E93" s="202"/>
      <c r="F93" s="202"/>
      <c r="G93" s="202"/>
      <c r="H93" s="203"/>
      <c r="I93" s="204"/>
      <c r="J93" s="203"/>
      <c r="K93" s="203"/>
    </row>
    <row r="94" spans="1:11" ht="12.75">
      <c r="A94" s="89"/>
      <c r="B94" s="202"/>
      <c r="C94" s="202"/>
      <c r="D94" s="202"/>
      <c r="E94" s="202"/>
      <c r="F94" s="202"/>
      <c r="G94" s="202"/>
      <c r="H94" s="203"/>
      <c r="I94" s="204"/>
      <c r="J94" s="203"/>
      <c r="K94" s="203"/>
    </row>
    <row r="95" spans="1:11" ht="12.75">
      <c r="A95" s="89"/>
      <c r="B95" s="202"/>
      <c r="C95" s="202"/>
      <c r="D95" s="202"/>
      <c r="E95" s="202"/>
      <c r="F95" s="202"/>
      <c r="G95" s="202"/>
      <c r="H95" s="203"/>
      <c r="I95" s="204"/>
      <c r="J95" s="203"/>
      <c r="K95" s="203"/>
    </row>
    <row r="96" spans="1:11" ht="12.75">
      <c r="A96" s="89"/>
      <c r="B96" s="202"/>
      <c r="C96" s="202"/>
      <c r="D96" s="202"/>
      <c r="E96" s="202"/>
      <c r="F96" s="202"/>
      <c r="G96" s="202"/>
      <c r="H96" s="203"/>
      <c r="I96" s="204"/>
      <c r="J96" s="203"/>
      <c r="K96" s="203"/>
    </row>
    <row r="97" spans="1:11" ht="12.75">
      <c r="A97" s="89"/>
      <c r="B97" s="202"/>
      <c r="C97" s="202"/>
      <c r="D97" s="202"/>
      <c r="E97" s="202"/>
      <c r="F97" s="202"/>
      <c r="G97" s="202"/>
      <c r="H97" s="203"/>
      <c r="I97" s="204"/>
      <c r="J97" s="203"/>
      <c r="K97" s="203"/>
    </row>
    <row r="98" spans="1:11" ht="12.75">
      <c r="A98" s="89"/>
      <c r="B98" s="202"/>
      <c r="C98" s="202"/>
      <c r="D98" s="202"/>
      <c r="E98" s="202"/>
      <c r="F98" s="202"/>
      <c r="G98" s="202"/>
      <c r="H98" s="203"/>
      <c r="I98" s="204"/>
      <c r="J98" s="203"/>
      <c r="K98" s="203"/>
    </row>
    <row r="99" spans="1:11" ht="12.75">
      <c r="A99" s="89"/>
      <c r="B99" s="202"/>
      <c r="C99" s="202"/>
      <c r="D99" s="202"/>
      <c r="E99" s="202"/>
      <c r="F99" s="202"/>
      <c r="G99" s="202"/>
      <c r="H99" s="203"/>
      <c r="I99" s="204"/>
      <c r="J99" s="203"/>
      <c r="K99" s="203"/>
    </row>
    <row r="100" spans="1:11" ht="12.75">
      <c r="A100" s="89"/>
      <c r="B100" s="202"/>
      <c r="C100" s="202"/>
      <c r="D100" s="202"/>
      <c r="E100" s="202"/>
      <c r="F100" s="202"/>
      <c r="G100" s="202"/>
      <c r="H100" s="203"/>
      <c r="I100" s="204"/>
      <c r="J100" s="203"/>
      <c r="K100" s="203"/>
    </row>
    <row r="101" spans="1:11" ht="12.75">
      <c r="A101" s="89"/>
      <c r="B101" s="202"/>
      <c r="C101" s="202"/>
      <c r="D101" s="202"/>
      <c r="E101" s="202"/>
      <c r="F101" s="202"/>
      <c r="G101" s="202"/>
      <c r="H101" s="203"/>
      <c r="I101" s="204"/>
      <c r="J101" s="203"/>
      <c r="K101" s="203"/>
    </row>
    <row r="102" spans="1:11" ht="12.75">
      <c r="A102" s="89"/>
      <c r="B102" s="202"/>
      <c r="C102" s="202"/>
      <c r="D102" s="202"/>
      <c r="E102" s="202"/>
      <c r="F102" s="202"/>
      <c r="G102" s="202"/>
      <c r="H102" s="203"/>
      <c r="I102" s="204"/>
      <c r="J102" s="203"/>
      <c r="K102" s="203"/>
    </row>
    <row r="103" spans="1:11" ht="12.75">
      <c r="A103" s="89"/>
      <c r="B103" s="202"/>
      <c r="C103" s="202"/>
      <c r="D103" s="202"/>
      <c r="E103" s="202"/>
      <c r="F103" s="202"/>
      <c r="G103" s="202"/>
      <c r="H103" s="203"/>
      <c r="I103" s="204"/>
      <c r="J103" s="203"/>
      <c r="K103" s="203"/>
    </row>
    <row r="104" spans="1:11" ht="12.75">
      <c r="A104" s="89"/>
      <c r="B104" s="202"/>
      <c r="C104" s="202"/>
      <c r="D104" s="202"/>
      <c r="E104" s="202"/>
      <c r="F104" s="202"/>
      <c r="G104" s="202"/>
      <c r="H104" s="203"/>
      <c r="I104" s="204"/>
      <c r="J104" s="203"/>
      <c r="K104" s="203"/>
    </row>
    <row r="105" spans="1:11" ht="12.75">
      <c r="A105" s="89"/>
      <c r="B105" s="202"/>
      <c r="C105" s="202"/>
      <c r="D105" s="202"/>
      <c r="E105" s="202"/>
      <c r="F105" s="202"/>
      <c r="G105" s="202"/>
      <c r="H105" s="203"/>
      <c r="I105" s="204"/>
      <c r="J105" s="203"/>
      <c r="K105" s="203"/>
    </row>
    <row r="106" spans="1:11" ht="12.75">
      <c r="A106" s="89"/>
      <c r="B106" s="202"/>
      <c r="C106" s="202"/>
      <c r="D106" s="202"/>
      <c r="E106" s="202"/>
      <c r="F106" s="202"/>
      <c r="G106" s="202"/>
      <c r="H106" s="203"/>
      <c r="I106" s="204"/>
      <c r="J106" s="203"/>
      <c r="K106" s="203"/>
    </row>
    <row r="107" spans="1:11" ht="12.75">
      <c r="A107" s="89"/>
      <c r="B107" s="202"/>
      <c r="C107" s="202"/>
      <c r="D107" s="202"/>
      <c r="E107" s="202"/>
      <c r="F107" s="202"/>
      <c r="G107" s="202"/>
      <c r="H107" s="203"/>
      <c r="I107" s="204"/>
      <c r="J107" s="203"/>
      <c r="K107" s="203"/>
    </row>
    <row r="108" spans="1:11" ht="12.75">
      <c r="A108" s="89"/>
      <c r="B108" s="202"/>
      <c r="C108" s="202"/>
      <c r="D108" s="202"/>
      <c r="E108" s="202"/>
      <c r="F108" s="202"/>
      <c r="G108" s="202"/>
      <c r="H108" s="203"/>
      <c r="I108" s="204"/>
      <c r="J108" s="203"/>
      <c r="K108" s="203"/>
    </row>
    <row r="109" spans="1:11" ht="12.75">
      <c r="A109" s="89"/>
      <c r="B109" s="202"/>
      <c r="C109" s="202"/>
      <c r="D109" s="202"/>
      <c r="E109" s="202"/>
      <c r="F109" s="202"/>
      <c r="G109" s="202"/>
      <c r="H109" s="203"/>
      <c r="I109" s="204"/>
      <c r="J109" s="203"/>
      <c r="K109" s="203"/>
    </row>
    <row r="110" spans="1:11" ht="12.75">
      <c r="A110" s="89"/>
      <c r="B110" s="202"/>
      <c r="C110" s="202"/>
      <c r="D110" s="202"/>
      <c r="E110" s="202"/>
      <c r="F110" s="202"/>
      <c r="G110" s="202"/>
      <c r="H110" s="203"/>
      <c r="I110" s="204"/>
      <c r="J110" s="203"/>
      <c r="K110" s="203"/>
    </row>
    <row r="111" spans="1:11" ht="12.75">
      <c r="A111" s="89"/>
      <c r="B111" s="202"/>
      <c r="C111" s="202"/>
      <c r="D111" s="202"/>
      <c r="E111" s="202"/>
      <c r="F111" s="202"/>
      <c r="G111" s="202"/>
      <c r="H111" s="203"/>
      <c r="I111" s="204"/>
      <c r="J111" s="203"/>
      <c r="K111" s="203"/>
    </row>
    <row r="112" spans="2:11" ht="12.75">
      <c r="B112" s="202"/>
      <c r="C112" s="202"/>
      <c r="D112" s="202"/>
      <c r="E112" s="202"/>
      <c r="F112" s="202"/>
      <c r="G112" s="202"/>
      <c r="H112" s="203"/>
      <c r="I112" s="204"/>
      <c r="J112" s="203"/>
      <c r="K112" s="203"/>
    </row>
    <row r="113" spans="1:11" ht="12.75">
      <c r="A113" s="89"/>
      <c r="B113" s="90"/>
      <c r="C113" s="202"/>
      <c r="D113" s="202"/>
      <c r="E113" s="202"/>
      <c r="F113" s="202"/>
      <c r="G113" s="202"/>
      <c r="H113" s="203"/>
      <c r="I113" s="204"/>
      <c r="J113" s="203"/>
      <c r="K113" s="203"/>
    </row>
    <row r="114" spans="2:11" ht="12.75">
      <c r="B114" s="89"/>
      <c r="C114" s="202"/>
      <c r="D114" s="202"/>
      <c r="E114" s="202"/>
      <c r="F114" s="202"/>
      <c r="G114" s="202"/>
      <c r="H114" s="203"/>
      <c r="I114" s="204"/>
      <c r="J114" s="203"/>
      <c r="K114" s="203"/>
    </row>
    <row r="115" spans="2:11" ht="12.75">
      <c r="B115" s="89"/>
      <c r="C115" s="202"/>
      <c r="D115" s="202"/>
      <c r="E115" s="202"/>
      <c r="F115" s="202"/>
      <c r="G115" s="202"/>
      <c r="H115" s="203"/>
      <c r="I115" s="204"/>
      <c r="J115" s="203"/>
      <c r="K115" s="203"/>
    </row>
    <row r="116" spans="2:11" ht="12.75">
      <c r="B116" s="89"/>
      <c r="C116" s="202"/>
      <c r="D116" s="202"/>
      <c r="E116" s="202"/>
      <c r="F116" s="202"/>
      <c r="G116" s="202"/>
      <c r="H116" s="203"/>
      <c r="I116" s="204"/>
      <c r="J116" s="203"/>
      <c r="K116" s="203"/>
    </row>
    <row r="117" spans="2:11" ht="12.75">
      <c r="B117" s="89"/>
      <c r="C117" s="202"/>
      <c r="D117" s="202"/>
      <c r="E117" s="202"/>
      <c r="F117" s="202"/>
      <c r="G117" s="202"/>
      <c r="H117" s="203"/>
      <c r="I117" s="204"/>
      <c r="J117" s="203"/>
      <c r="K117" s="203"/>
    </row>
    <row r="118" spans="2:11" ht="12.75">
      <c r="B118" s="89"/>
      <c r="C118" s="202"/>
      <c r="D118" s="202"/>
      <c r="E118" s="202"/>
      <c r="F118" s="202"/>
      <c r="G118" s="202"/>
      <c r="H118" s="203"/>
      <c r="I118" s="204"/>
      <c r="J118" s="203"/>
      <c r="K118" s="203"/>
    </row>
    <row r="119" spans="2:11" ht="12.75">
      <c r="B119" s="89"/>
      <c r="C119" s="202"/>
      <c r="D119" s="202"/>
      <c r="E119" s="202"/>
      <c r="F119" s="202"/>
      <c r="G119" s="202"/>
      <c r="H119" s="203"/>
      <c r="I119" s="204"/>
      <c r="J119" s="203"/>
      <c r="K119" s="203"/>
    </row>
    <row r="120" spans="2:11" ht="12.75">
      <c r="B120" s="89"/>
      <c r="C120" s="202"/>
      <c r="D120" s="202"/>
      <c r="E120" s="202"/>
      <c r="F120" s="202"/>
      <c r="G120" s="202"/>
      <c r="H120" s="203"/>
      <c r="I120" s="204"/>
      <c r="J120" s="203"/>
      <c r="K120" s="203"/>
    </row>
    <row r="121" spans="2:11" ht="12.75">
      <c r="B121" s="89"/>
      <c r="C121" s="202"/>
      <c r="D121" s="202"/>
      <c r="E121" s="202"/>
      <c r="F121" s="202"/>
      <c r="G121" s="202"/>
      <c r="H121" s="203"/>
      <c r="I121" s="204"/>
      <c r="J121" s="203"/>
      <c r="K121" s="203"/>
    </row>
    <row r="122" spans="2:11" ht="12.75">
      <c r="B122" s="89"/>
      <c r="C122" s="202"/>
      <c r="D122" s="202"/>
      <c r="E122" s="202"/>
      <c r="F122" s="202"/>
      <c r="G122" s="202"/>
      <c r="H122" s="203"/>
      <c r="I122" s="204"/>
      <c r="J122" s="203"/>
      <c r="K122" s="203"/>
    </row>
    <row r="123" spans="2:11" ht="12.75">
      <c r="B123" s="89"/>
      <c r="C123" s="202"/>
      <c r="D123" s="202"/>
      <c r="E123" s="202"/>
      <c r="F123" s="202"/>
      <c r="G123" s="202"/>
      <c r="H123" s="203"/>
      <c r="I123" s="204"/>
      <c r="J123" s="203"/>
      <c r="K123" s="203"/>
    </row>
    <row r="124" spans="2:11" ht="12.75">
      <c r="B124" s="89"/>
      <c r="C124" s="202"/>
      <c r="D124" s="202"/>
      <c r="E124" s="202"/>
      <c r="F124" s="202"/>
      <c r="G124" s="202"/>
      <c r="H124" s="203"/>
      <c r="I124" s="204"/>
      <c r="J124" s="203"/>
      <c r="K124" s="203"/>
    </row>
    <row r="125" spans="2:11" ht="12.75">
      <c r="B125" s="89"/>
      <c r="C125" s="202"/>
      <c r="D125" s="202"/>
      <c r="E125" s="202"/>
      <c r="F125" s="202"/>
      <c r="G125" s="202"/>
      <c r="H125" s="203"/>
      <c r="I125" s="204"/>
      <c r="J125" s="203"/>
      <c r="K125" s="203"/>
    </row>
    <row r="126" spans="2:11" ht="12.75">
      <c r="B126" s="89"/>
      <c r="C126" s="202"/>
      <c r="D126" s="202"/>
      <c r="E126" s="202"/>
      <c r="F126" s="202"/>
      <c r="G126" s="202"/>
      <c r="H126" s="203"/>
      <c r="I126" s="204"/>
      <c r="J126" s="203"/>
      <c r="K126" s="203"/>
    </row>
    <row r="127" spans="2:11" ht="12.75">
      <c r="B127" s="89"/>
      <c r="C127" s="202"/>
      <c r="D127" s="202"/>
      <c r="E127" s="202"/>
      <c r="F127" s="202"/>
      <c r="G127" s="202"/>
      <c r="H127" s="203"/>
      <c r="I127" s="204"/>
      <c r="J127" s="203"/>
      <c r="K127" s="203"/>
    </row>
    <row r="128" spans="2:11" ht="12.75">
      <c r="B128" s="89"/>
      <c r="C128" s="202"/>
      <c r="D128" s="202"/>
      <c r="E128" s="202"/>
      <c r="F128" s="202"/>
      <c r="G128" s="202"/>
      <c r="H128" s="203"/>
      <c r="I128" s="204"/>
      <c r="J128" s="203"/>
      <c r="K128" s="203"/>
    </row>
    <row r="129" spans="2:11" ht="12.75">
      <c r="B129" s="89"/>
      <c r="C129" s="202"/>
      <c r="D129" s="202"/>
      <c r="E129" s="202"/>
      <c r="F129" s="202"/>
      <c r="G129" s="202"/>
      <c r="H129" s="203"/>
      <c r="I129" s="204"/>
      <c r="J129" s="203"/>
      <c r="K129" s="203"/>
    </row>
    <row r="130" spans="2:11" ht="12.75">
      <c r="B130" s="205"/>
      <c r="C130" s="202"/>
      <c r="D130" s="202"/>
      <c r="E130" s="202"/>
      <c r="F130" s="202"/>
      <c r="G130" s="202"/>
      <c r="H130" s="203"/>
      <c r="I130" s="204"/>
      <c r="J130" s="203"/>
      <c r="K130" s="203"/>
    </row>
    <row r="131" spans="2:11" ht="12.75">
      <c r="B131" s="205"/>
      <c r="C131" s="202"/>
      <c r="D131" s="202"/>
      <c r="E131" s="202"/>
      <c r="F131" s="202"/>
      <c r="G131" s="202"/>
      <c r="H131" s="203"/>
      <c r="I131" s="204"/>
      <c r="J131" s="203"/>
      <c r="K131" s="203"/>
    </row>
    <row r="132" spans="2:11" ht="12.75">
      <c r="B132" s="205"/>
      <c r="C132" s="202"/>
      <c r="D132" s="202"/>
      <c r="E132" s="202"/>
      <c r="F132" s="202"/>
      <c r="G132" s="202"/>
      <c r="H132" s="203"/>
      <c r="I132" s="204"/>
      <c r="J132" s="203"/>
      <c r="K132" s="203"/>
    </row>
    <row r="133" spans="2:11" ht="12.75">
      <c r="B133" s="205"/>
      <c r="C133" s="202"/>
      <c r="D133" s="202"/>
      <c r="E133" s="202"/>
      <c r="F133" s="202"/>
      <c r="G133" s="202"/>
      <c r="H133" s="203"/>
      <c r="I133" s="204"/>
      <c r="J133" s="203"/>
      <c r="K133" s="203"/>
    </row>
    <row r="134" spans="2:11" ht="12.75">
      <c r="B134" s="205"/>
      <c r="C134" s="202"/>
      <c r="D134" s="202"/>
      <c r="E134" s="202"/>
      <c r="F134" s="202"/>
      <c r="G134" s="202"/>
      <c r="H134" s="203"/>
      <c r="I134" s="204"/>
      <c r="J134" s="203"/>
      <c r="K134" s="203"/>
    </row>
    <row r="135" spans="2:11" ht="12.75">
      <c r="B135" s="205"/>
      <c r="C135" s="202"/>
      <c r="D135" s="202"/>
      <c r="E135" s="202"/>
      <c r="F135" s="202"/>
      <c r="G135" s="202"/>
      <c r="H135" s="203"/>
      <c r="I135" s="204"/>
      <c r="J135" s="203"/>
      <c r="K135" s="203"/>
    </row>
    <row r="136" spans="2:11" ht="12.75">
      <c r="B136" s="205"/>
      <c r="C136" s="202"/>
      <c r="D136" s="202"/>
      <c r="E136" s="202"/>
      <c r="F136" s="202"/>
      <c r="G136" s="202"/>
      <c r="H136" s="203"/>
      <c r="I136" s="204"/>
      <c r="J136" s="203"/>
      <c r="K136" s="203"/>
    </row>
    <row r="137" spans="2:11" ht="12.75">
      <c r="B137" s="205"/>
      <c r="C137" s="202"/>
      <c r="D137" s="202"/>
      <c r="E137" s="202"/>
      <c r="F137" s="202"/>
      <c r="G137" s="202"/>
      <c r="H137" s="203"/>
      <c r="I137" s="204"/>
      <c r="J137" s="203"/>
      <c r="K137" s="203"/>
    </row>
    <row r="138" spans="2:11" ht="12.75">
      <c r="B138" s="205"/>
      <c r="C138" s="202"/>
      <c r="D138" s="202"/>
      <c r="E138" s="202"/>
      <c r="F138" s="202"/>
      <c r="G138" s="202"/>
      <c r="H138" s="203"/>
      <c r="I138" s="204"/>
      <c r="J138" s="203"/>
      <c r="K138" s="203"/>
    </row>
    <row r="139" spans="2:11" ht="12.75">
      <c r="B139" s="205"/>
      <c r="C139" s="202"/>
      <c r="D139" s="202"/>
      <c r="E139" s="202"/>
      <c r="F139" s="202"/>
      <c r="G139" s="202"/>
      <c r="H139" s="203"/>
      <c r="I139" s="204"/>
      <c r="J139" s="203"/>
      <c r="K139" s="203"/>
    </row>
    <row r="140" spans="2:11" ht="12.75">
      <c r="B140" s="205"/>
      <c r="C140" s="202"/>
      <c r="D140" s="202"/>
      <c r="E140" s="202"/>
      <c r="F140" s="202"/>
      <c r="G140" s="202"/>
      <c r="H140" s="203"/>
      <c r="I140" s="204"/>
      <c r="J140" s="203"/>
      <c r="K140" s="203"/>
    </row>
    <row r="141" spans="2:11" ht="12.75">
      <c r="B141" s="205"/>
      <c r="C141" s="202"/>
      <c r="D141" s="202"/>
      <c r="E141" s="202"/>
      <c r="F141" s="202"/>
      <c r="G141" s="202"/>
      <c r="H141" s="203"/>
      <c r="I141" s="204"/>
      <c r="J141" s="203"/>
      <c r="K141" s="203"/>
    </row>
    <row r="142" spans="2:11" ht="12.75">
      <c r="B142" s="205"/>
      <c r="C142" s="202"/>
      <c r="D142" s="202"/>
      <c r="E142" s="202"/>
      <c r="F142" s="202"/>
      <c r="G142" s="202"/>
      <c r="H142" s="203"/>
      <c r="I142" s="204"/>
      <c r="J142" s="203"/>
      <c r="K142" s="203"/>
    </row>
    <row r="143" spans="2:11" ht="12.75">
      <c r="B143" s="205"/>
      <c r="C143" s="202"/>
      <c r="D143" s="202"/>
      <c r="E143" s="202"/>
      <c r="F143" s="202"/>
      <c r="G143" s="202"/>
      <c r="H143" s="203"/>
      <c r="I143" s="204"/>
      <c r="J143" s="203"/>
      <c r="K143" s="203"/>
    </row>
    <row r="144" spans="2:11" ht="12.75">
      <c r="B144" s="205"/>
      <c r="C144" s="202"/>
      <c r="D144" s="202"/>
      <c r="E144" s="202"/>
      <c r="F144" s="202"/>
      <c r="G144" s="202"/>
      <c r="H144" s="203"/>
      <c r="I144" s="204"/>
      <c r="J144" s="203"/>
      <c r="K144" s="203"/>
    </row>
    <row r="145" spans="2:11" ht="12.75">
      <c r="B145" s="205"/>
      <c r="C145" s="202"/>
      <c r="D145" s="202"/>
      <c r="E145" s="202"/>
      <c r="F145" s="202"/>
      <c r="G145" s="202"/>
      <c r="H145" s="203"/>
      <c r="I145" s="204"/>
      <c r="J145" s="203"/>
      <c r="K145" s="203"/>
    </row>
    <row r="146" spans="2:11" ht="12.75">
      <c r="B146" s="205"/>
      <c r="C146" s="202"/>
      <c r="D146" s="202"/>
      <c r="E146" s="202"/>
      <c r="F146" s="202"/>
      <c r="G146" s="202"/>
      <c r="H146" s="203"/>
      <c r="I146" s="204"/>
      <c r="J146" s="203"/>
      <c r="K146" s="203"/>
    </row>
    <row r="147" spans="2:11" ht="12.75">
      <c r="B147" s="205"/>
      <c r="C147" s="202"/>
      <c r="D147" s="202"/>
      <c r="E147" s="202"/>
      <c r="F147" s="202"/>
      <c r="G147" s="202"/>
      <c r="H147" s="203"/>
      <c r="I147" s="204"/>
      <c r="J147" s="203"/>
      <c r="K147" s="203"/>
    </row>
    <row r="148" spans="2:11" ht="12.75">
      <c r="B148" s="205"/>
      <c r="C148" s="202"/>
      <c r="D148" s="202"/>
      <c r="E148" s="202"/>
      <c r="F148" s="202"/>
      <c r="G148" s="202"/>
      <c r="H148" s="203"/>
      <c r="I148" s="204"/>
      <c r="J148" s="203"/>
      <c r="K148" s="203"/>
    </row>
    <row r="149" spans="2:11" ht="12.75">
      <c r="B149" s="205"/>
      <c r="C149" s="202"/>
      <c r="D149" s="202"/>
      <c r="E149" s="202"/>
      <c r="F149" s="202"/>
      <c r="G149" s="202"/>
      <c r="H149" s="203"/>
      <c r="I149" s="204"/>
      <c r="J149" s="203"/>
      <c r="K149" s="203"/>
    </row>
    <row r="150" spans="2:11" ht="12.75">
      <c r="B150" s="206"/>
      <c r="C150" s="202"/>
      <c r="D150" s="202"/>
      <c r="E150" s="202"/>
      <c r="F150" s="202"/>
      <c r="G150" s="202"/>
      <c r="H150" s="203"/>
      <c r="I150" s="204"/>
      <c r="J150" s="203"/>
      <c r="K150" s="203"/>
    </row>
    <row r="151" spans="2:11" ht="12.75">
      <c r="B151" s="206"/>
      <c r="C151" s="202"/>
      <c r="D151" s="202"/>
      <c r="E151" s="202"/>
      <c r="F151" s="202"/>
      <c r="G151" s="202"/>
      <c r="H151" s="203"/>
      <c r="I151" s="204"/>
      <c r="J151" s="203"/>
      <c r="K151" s="203"/>
    </row>
    <row r="152" spans="2:11" ht="12.75">
      <c r="B152" s="206"/>
      <c r="C152" s="202"/>
      <c r="D152" s="202"/>
      <c r="E152" s="202"/>
      <c r="F152" s="202"/>
      <c r="G152" s="202"/>
      <c r="H152" s="203"/>
      <c r="I152" s="204"/>
      <c r="J152" s="203"/>
      <c r="K152" s="203"/>
    </row>
    <row r="153" spans="2:11" ht="12.75">
      <c r="B153" s="206"/>
      <c r="C153" s="202"/>
      <c r="D153" s="202"/>
      <c r="E153" s="202"/>
      <c r="F153" s="202"/>
      <c r="G153" s="202"/>
      <c r="H153" s="203"/>
      <c r="I153" s="204"/>
      <c r="J153" s="203"/>
      <c r="K153" s="203"/>
    </row>
    <row r="154" spans="2:11" ht="12.75">
      <c r="B154" s="206"/>
      <c r="C154" s="202"/>
      <c r="D154" s="202"/>
      <c r="E154" s="202"/>
      <c r="F154" s="202"/>
      <c r="G154" s="202"/>
      <c r="H154" s="203"/>
      <c r="I154" s="204"/>
      <c r="J154" s="203"/>
      <c r="K154" s="203"/>
    </row>
    <row r="155" spans="2:11" ht="12.75">
      <c r="B155" s="206"/>
      <c r="C155" s="202"/>
      <c r="D155" s="202"/>
      <c r="E155" s="202"/>
      <c r="F155" s="202"/>
      <c r="G155" s="202"/>
      <c r="H155" s="203"/>
      <c r="I155" s="204"/>
      <c r="J155" s="203"/>
      <c r="K155" s="203"/>
    </row>
    <row r="156" spans="2:11" ht="12.75">
      <c r="B156" s="206"/>
      <c r="C156" s="202"/>
      <c r="D156" s="202"/>
      <c r="E156" s="202"/>
      <c r="F156" s="202"/>
      <c r="G156" s="202"/>
      <c r="H156" s="203"/>
      <c r="I156" s="204"/>
      <c r="J156" s="203"/>
      <c r="K156" s="203"/>
    </row>
    <row r="157" spans="2:11" ht="12.75">
      <c r="B157" s="206"/>
      <c r="C157" s="202"/>
      <c r="D157" s="202"/>
      <c r="E157" s="202"/>
      <c r="F157" s="202"/>
      <c r="G157" s="202"/>
      <c r="H157" s="203"/>
      <c r="I157" s="204"/>
      <c r="J157" s="203"/>
      <c r="K157" s="203"/>
    </row>
    <row r="158" spans="2:11" ht="12.75">
      <c r="B158" s="206"/>
      <c r="C158" s="202"/>
      <c r="D158" s="202"/>
      <c r="E158" s="202"/>
      <c r="F158" s="202"/>
      <c r="G158" s="202"/>
      <c r="H158" s="203"/>
      <c r="I158" s="204"/>
      <c r="J158" s="203"/>
      <c r="K158" s="203"/>
    </row>
    <row r="159" spans="2:11" ht="12.75">
      <c r="B159" s="206"/>
      <c r="C159" s="202"/>
      <c r="D159" s="202"/>
      <c r="E159" s="202"/>
      <c r="F159" s="202"/>
      <c r="G159" s="202"/>
      <c r="H159" s="203"/>
      <c r="I159" s="204"/>
      <c r="J159" s="203"/>
      <c r="K159" s="203"/>
    </row>
    <row r="160" spans="2:11" ht="12.75">
      <c r="B160" s="206"/>
      <c r="C160" s="202"/>
      <c r="D160" s="202"/>
      <c r="E160" s="202"/>
      <c r="F160" s="202"/>
      <c r="G160" s="202"/>
      <c r="H160" s="203"/>
      <c r="I160" s="204"/>
      <c r="J160" s="203"/>
      <c r="K160" s="203"/>
    </row>
    <row r="161" spans="2:11" ht="12.75">
      <c r="B161" s="206"/>
      <c r="C161" s="202"/>
      <c r="D161" s="202"/>
      <c r="E161" s="202"/>
      <c r="F161" s="202"/>
      <c r="G161" s="202"/>
      <c r="H161" s="203"/>
      <c r="I161" s="204"/>
      <c r="J161" s="203"/>
      <c r="K161" s="203"/>
    </row>
  </sheetData>
  <mergeCells count="3">
    <mergeCell ref="B3:K3"/>
    <mergeCell ref="B4:K4"/>
    <mergeCell ref="B5:K5"/>
  </mergeCells>
  <printOptions/>
  <pageMargins left="0.48" right="0.18" top="0.61" bottom="1" header="0.4921259845" footer="0.4921259845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">
      <pane xSplit="1" ySplit="7" topLeftCell="B8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B37" sqref="B37"/>
    </sheetView>
  </sheetViews>
  <sheetFormatPr defaultColWidth="11.421875" defaultRowHeight="12.75"/>
  <cols>
    <col min="1" max="1" width="1.1484375" style="0" customWidth="1"/>
    <col min="2" max="2" width="4.00390625" style="0" bestFit="1" customWidth="1"/>
    <col min="3" max="3" width="5.7109375" style="0" bestFit="1" customWidth="1"/>
    <col min="4" max="4" width="11.140625" style="0" bestFit="1" customWidth="1"/>
    <col min="5" max="5" width="12.57421875" style="0" bestFit="1" customWidth="1"/>
    <col min="6" max="6" width="4.421875" style="0" bestFit="1" customWidth="1"/>
    <col min="7" max="7" width="26.00390625" style="0" bestFit="1" customWidth="1"/>
    <col min="8" max="8" width="9.8515625" style="0" customWidth="1"/>
    <col min="9" max="9" width="5.7109375" style="0" bestFit="1" customWidth="1"/>
  </cols>
  <sheetData>
    <row r="1" spans="1:11" ht="12.75">
      <c r="A1" s="89"/>
      <c r="B1" s="91"/>
      <c r="C1" s="92"/>
      <c r="D1" s="93"/>
      <c r="E1" s="93"/>
      <c r="F1" s="92"/>
      <c r="G1" s="93"/>
      <c r="H1" s="94"/>
      <c r="I1" s="92"/>
      <c r="J1" s="94"/>
      <c r="K1" s="95"/>
    </row>
    <row r="2" spans="1:11" ht="33">
      <c r="A2" s="96"/>
      <c r="B2" s="97" t="s">
        <v>0</v>
      </c>
      <c r="C2" s="98"/>
      <c r="D2" s="98"/>
      <c r="E2" s="98"/>
      <c r="F2" s="98"/>
      <c r="G2" s="98"/>
      <c r="H2" s="98"/>
      <c r="I2" s="98"/>
      <c r="J2" s="98"/>
      <c r="K2" s="99"/>
    </row>
    <row r="3" spans="1:11" ht="37.5">
      <c r="A3" s="96"/>
      <c r="B3" s="100" t="s">
        <v>25</v>
      </c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9.5">
      <c r="A4" s="103"/>
      <c r="B4" s="104" t="s">
        <v>27</v>
      </c>
      <c r="C4" s="105"/>
      <c r="D4" s="105"/>
      <c r="E4" s="105"/>
      <c r="F4" s="105"/>
      <c r="G4" s="105"/>
      <c r="H4" s="105"/>
      <c r="I4" s="105"/>
      <c r="J4" s="105"/>
      <c r="K4" s="106"/>
    </row>
    <row r="5" spans="1:11" ht="3.75" customHeight="1" thickBot="1">
      <c r="A5" s="107"/>
      <c r="B5" s="108"/>
      <c r="C5" s="109"/>
      <c r="D5" s="110"/>
      <c r="E5" s="110"/>
      <c r="F5" s="109"/>
      <c r="G5" s="110"/>
      <c r="H5" s="111"/>
      <c r="I5" s="109"/>
      <c r="J5" s="111"/>
      <c r="K5" s="112"/>
    </row>
    <row r="6" spans="2:11" ht="12.75"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66.75" customHeight="1">
      <c r="A7" s="96"/>
      <c r="B7" s="114" t="s">
        <v>3</v>
      </c>
      <c r="C7" s="114" t="s">
        <v>4</v>
      </c>
      <c r="D7" s="115" t="s">
        <v>5</v>
      </c>
      <c r="E7" s="115" t="s">
        <v>6</v>
      </c>
      <c r="F7" s="114" t="s">
        <v>7</v>
      </c>
      <c r="G7" s="115" t="s">
        <v>8</v>
      </c>
      <c r="H7" s="116" t="s">
        <v>9</v>
      </c>
      <c r="I7" s="114" t="s">
        <v>10</v>
      </c>
      <c r="J7" s="116" t="s">
        <v>11</v>
      </c>
      <c r="K7" s="116" t="s">
        <v>12</v>
      </c>
    </row>
    <row r="8" spans="1:11" ht="12.75">
      <c r="A8" s="89"/>
      <c r="B8" s="123">
        <v>1</v>
      </c>
      <c r="C8" s="120">
        <f>IF('[1]Abrechnung'!H16=5,'[1]Abrechnung'!A16," ")</f>
        <v>13</v>
      </c>
      <c r="D8" s="120" t="str">
        <f>IF('[1]Abrechnung'!H16=5,'[1]Abrechnung'!B16," ")</f>
        <v>Döhmen</v>
      </c>
      <c r="E8" s="120" t="str">
        <f>IF('[1]Abrechnung'!H16=5,'[1]Abrechnung'!C16," ")</f>
        <v>Georg</v>
      </c>
      <c r="F8" s="120">
        <f>IF('[1]Abrechnung'!H16=5,'[1]Abrechnung'!D16," ")</f>
        <v>47</v>
      </c>
      <c r="G8" s="120" t="str">
        <f>IF('[1]Abrechnung'!H16=5,'[1]Abrechnung'!F16," ")</f>
        <v>BSG T-Systems/BSV-HH</v>
      </c>
      <c r="H8" s="121">
        <f>IF('[1]Abrechnung'!$H16=5,'[1]Abrechnung'!M16," ")</f>
        <v>0.005810185185185279</v>
      </c>
      <c r="I8" s="122">
        <f>IF('[1]Abrechnung'!$H16=5,'[1]Abrechnung'!J16," ")</f>
        <v>0</v>
      </c>
      <c r="J8" s="121">
        <f>IF('[1]Abrechnung'!$H16=5,'[1]Abrechnung'!K16," ")</f>
        <v>0</v>
      </c>
      <c r="K8" s="121">
        <f>IF('[1]Abrechnung'!$H16=5,'[1]Abrechnung'!N16," ")</f>
        <v>0.005810185185185279</v>
      </c>
    </row>
    <row r="9" spans="1:11" ht="12.75">
      <c r="A9" s="119"/>
      <c r="B9" s="120">
        <v>2</v>
      </c>
      <c r="C9" s="120">
        <f>IF('[1]Abrechnung'!H60=5,'[1]Abrechnung'!A60," ")</f>
        <v>57</v>
      </c>
      <c r="D9" s="120" t="str">
        <f>IF('[1]Abrechnung'!H60=5,'[1]Abrechnung'!B60," ")</f>
        <v>Bichel</v>
      </c>
      <c r="E9" s="120" t="str">
        <f>IF('[1]Abrechnung'!H60=5,'[1]Abrechnung'!C60," ")</f>
        <v>Hartmut</v>
      </c>
      <c r="F9" s="120">
        <f>IF('[1]Abrechnung'!H60=5,'[1]Abrechnung'!D60," ")</f>
        <v>42</v>
      </c>
      <c r="G9" s="120" t="str">
        <f>IF('[1]Abrechnung'!H60=5,'[1]Abrechnung'!F60," ")</f>
        <v>Kartenclub "Meine Jungs"</v>
      </c>
      <c r="H9" s="121">
        <f>IF('[1]Abrechnung'!$H60=5,'[1]Abrechnung'!M60," ")</f>
        <v>0.006180555555555189</v>
      </c>
      <c r="I9" s="122">
        <f>IF('[1]Abrechnung'!$H60=5,'[1]Abrechnung'!J60," ")</f>
        <v>1</v>
      </c>
      <c r="J9" s="121">
        <f>IF('[1]Abrechnung'!$H60=5,'[1]Abrechnung'!K60," ")</f>
        <v>0.00023148148148148146</v>
      </c>
      <c r="K9" s="121">
        <f>IF('[1]Abrechnung'!$H60=5,'[1]Abrechnung'!N60," ")</f>
        <v>0.006412037037036671</v>
      </c>
    </row>
    <row r="10" spans="1:11" ht="12.75">
      <c r="A10" s="89"/>
      <c r="B10" s="120">
        <v>3</v>
      </c>
      <c r="C10" s="120">
        <f>IF('[1]Abrechnung'!H97=5,'[1]Abrechnung'!A97," ")</f>
        <v>94</v>
      </c>
      <c r="D10" s="120" t="str">
        <f>IF('[1]Abrechnung'!H97=5,'[1]Abrechnung'!B97," ")</f>
        <v>Weilkiens</v>
      </c>
      <c r="E10" s="120" t="str">
        <f>IF('[1]Abrechnung'!H97=5,'[1]Abrechnung'!C97," ")</f>
        <v>Rolf</v>
      </c>
      <c r="F10" s="120">
        <f>IF('[1]Abrechnung'!H97=5,'[1]Abrechnung'!D97," ")</f>
        <v>56</v>
      </c>
      <c r="G10" s="120" t="str">
        <f>IF('[1]Abrechnung'!H97=5,'[1]Abrechnung'!F97," ")</f>
        <v>SSV Nienborstel Ü40</v>
      </c>
      <c r="H10" s="121">
        <f>IF('[1]Abrechnung'!$H97=5,'[1]Abrechnung'!M97," ")</f>
        <v>0.006388888888888999</v>
      </c>
      <c r="I10" s="122">
        <f>IF('[1]Abrechnung'!$H97=5,'[1]Abrechnung'!J97," ")</f>
        <v>1</v>
      </c>
      <c r="J10" s="121">
        <f>IF('[1]Abrechnung'!$H97=5,'[1]Abrechnung'!K97," ")</f>
        <v>0.00023148148148148146</v>
      </c>
      <c r="K10" s="121">
        <f>IF('[1]Abrechnung'!$H97=5,'[1]Abrechnung'!N97," ")</f>
        <v>0.006620370370370481</v>
      </c>
    </row>
    <row r="11" spans="1:11" ht="12.75">
      <c r="A11" s="89"/>
      <c r="B11" s="120">
        <v>4</v>
      </c>
      <c r="C11" s="120">
        <f>IF('[1]Abrechnung'!H23=5,'[1]Abrechnung'!A23," ")</f>
        <v>20</v>
      </c>
      <c r="D11" s="120" t="str">
        <f>IF('[1]Abrechnung'!H23=5,'[1]Abrechnung'!B23," ")</f>
        <v>Trede</v>
      </c>
      <c r="E11" s="120" t="str">
        <f>IF('[1]Abrechnung'!H23=5,'[1]Abrechnung'!C23," ")</f>
        <v>Axel</v>
      </c>
      <c r="F11" s="120">
        <f>IF('[1]Abrechnung'!H23=5,'[1]Abrechnung'!D23," ")</f>
        <v>45</v>
      </c>
      <c r="G11" s="120" t="str">
        <f>IF('[1]Abrechnung'!H23=5,'[1]Abrechnung'!F23," ")</f>
        <v>SSV Nienborstel Ü40</v>
      </c>
      <c r="H11" s="121">
        <f>IF('[1]Abrechnung'!$H23=5,'[1]Abrechnung'!M23," ")</f>
        <v>0.006620370370370665</v>
      </c>
      <c r="I11" s="122">
        <f>IF('[1]Abrechnung'!$H23=5,'[1]Abrechnung'!J23," ")</f>
        <v>0</v>
      </c>
      <c r="J11" s="121">
        <f>IF('[1]Abrechnung'!$H23=5,'[1]Abrechnung'!K23," ")</f>
        <v>0</v>
      </c>
      <c r="K11" s="121">
        <f>IF('[1]Abrechnung'!$H23=5,'[1]Abrechnung'!N23," ")</f>
        <v>0.006620370370370665</v>
      </c>
    </row>
    <row r="12" spans="1:11" ht="12.75">
      <c r="A12" s="89"/>
      <c r="B12" s="120">
        <v>5</v>
      </c>
      <c r="C12" s="120">
        <f>IF('[1]Abrechnung'!H101=5,'[1]Abrechnung'!A101," ")</f>
        <v>98</v>
      </c>
      <c r="D12" s="120" t="str">
        <f>IF('[1]Abrechnung'!H101=5,'[1]Abrechnung'!B101," ")</f>
        <v>Rohwer</v>
      </c>
      <c r="E12" s="120" t="str">
        <f>IF('[1]Abrechnung'!H101=5,'[1]Abrechnung'!C101," ")</f>
        <v>Henning</v>
      </c>
      <c r="F12" s="120">
        <f>IF('[1]Abrechnung'!H101=5,'[1]Abrechnung'!D101," ")</f>
        <v>42</v>
      </c>
      <c r="G12" s="120" t="str">
        <f>IF('[1]Abrechnung'!H101=5,'[1]Abrechnung'!F101," ")</f>
        <v>Rohwer + Bichel</v>
      </c>
      <c r="H12" s="121">
        <f>IF('[1]Abrechnung'!$H101=5,'[1]Abrechnung'!M101," ")</f>
        <v>0.0062037037037036</v>
      </c>
      <c r="I12" s="122">
        <f>IF('[1]Abrechnung'!$H101=5,'[1]Abrechnung'!J101," ")</f>
        <v>2</v>
      </c>
      <c r="J12" s="121">
        <f>IF('[1]Abrechnung'!$H101=5,'[1]Abrechnung'!K101," ")</f>
        <v>0.0004629629629629629</v>
      </c>
      <c r="K12" s="121">
        <f>IF('[1]Abrechnung'!$H101=5,'[1]Abrechnung'!N101," ")</f>
        <v>0.006666666666666563</v>
      </c>
    </row>
    <row r="13" spans="1:11" ht="12.75">
      <c r="A13" s="89"/>
      <c r="B13" s="120">
        <v>6</v>
      </c>
      <c r="C13" s="120">
        <f>IF('[1]Abrechnung'!H11=5,'[1]Abrechnung'!A11," ")</f>
        <v>8</v>
      </c>
      <c r="D13" s="120" t="str">
        <f>IF('[1]Abrechnung'!H11=5,'[1]Abrechnung'!B11," ")</f>
        <v>Keen</v>
      </c>
      <c r="E13" s="120" t="str">
        <f>IF('[1]Abrechnung'!H11=5,'[1]Abrechnung'!C11," ")</f>
        <v>Jens</v>
      </c>
      <c r="F13" s="120">
        <f>IF('[1]Abrechnung'!H11=5,'[1]Abrechnung'!D11," ")</f>
        <v>42</v>
      </c>
      <c r="G13" s="120" t="str">
        <f>IF('[1]Abrechnung'!H11=5,'[1]Abrechnung'!F11," ")</f>
        <v>TUS Bargstedt "Laufen"</v>
      </c>
      <c r="H13" s="121">
        <f>IF('[1]Abrechnung'!$H11=5,'[1]Abrechnung'!M11," ")</f>
        <v>0.006342592592592511</v>
      </c>
      <c r="I13" s="122">
        <f>IF('[1]Abrechnung'!$H11=5,'[1]Abrechnung'!J11," ")</f>
        <v>2</v>
      </c>
      <c r="J13" s="121">
        <f>IF('[1]Abrechnung'!$H11=5,'[1]Abrechnung'!K11," ")</f>
        <v>0.0004629629629629629</v>
      </c>
      <c r="K13" s="121">
        <f>IF('[1]Abrechnung'!$H11=5,'[1]Abrechnung'!N11," ")</f>
        <v>0.006805555555555474</v>
      </c>
    </row>
    <row r="14" spans="1:11" ht="12.75">
      <c r="A14" s="89"/>
      <c r="B14" s="120">
        <v>7</v>
      </c>
      <c r="C14" s="120">
        <f>IF('[1]Abrechnung'!H34=5,'[1]Abrechnung'!A34," ")</f>
        <v>31</v>
      </c>
      <c r="D14" s="120" t="str">
        <f>IF('[1]Abrechnung'!H34=5,'[1]Abrechnung'!B34," ")</f>
        <v>Spies</v>
      </c>
      <c r="E14" s="120" t="str">
        <f>IF('[1]Abrechnung'!H34=5,'[1]Abrechnung'!C34," ")</f>
        <v>Oliver</v>
      </c>
      <c r="F14" s="120">
        <f>IF('[1]Abrechnung'!H34=5,'[1]Abrechnung'!D34," ")</f>
        <v>44</v>
      </c>
      <c r="G14" s="120" t="str">
        <f>IF('[1]Abrechnung'!H34=5,'[1]Abrechnung'!F34," ")</f>
        <v>TUS Bargstedt "Laufen"</v>
      </c>
      <c r="H14" s="121">
        <f>IF('[1]Abrechnung'!$H34=5,'[1]Abrechnung'!M34," ")</f>
        <v>0.006898148148148264</v>
      </c>
      <c r="I14" s="122">
        <f>IF('[1]Abrechnung'!$H34=5,'[1]Abrechnung'!J34," ")</f>
        <v>0</v>
      </c>
      <c r="J14" s="121">
        <f>IF('[1]Abrechnung'!$H34=5,'[1]Abrechnung'!K34," ")</f>
        <v>0</v>
      </c>
      <c r="K14" s="121">
        <f>IF('[1]Abrechnung'!$H34=5,'[1]Abrechnung'!N34," ")</f>
        <v>0.006898148148148264</v>
      </c>
    </row>
    <row r="15" spans="1:11" ht="12.75">
      <c r="A15" s="89"/>
      <c r="B15" s="120">
        <v>8</v>
      </c>
      <c r="C15" s="120">
        <f>IF('[1]Abrechnung'!H19=5,'[1]Abrechnung'!A19," ")</f>
        <v>16</v>
      </c>
      <c r="D15" s="120" t="str">
        <f>IF('[1]Abrechnung'!H19=5,'[1]Abrechnung'!B19," ")</f>
        <v>Karwat</v>
      </c>
      <c r="E15" s="120" t="str">
        <f>IF('[1]Abrechnung'!H19=5,'[1]Abrechnung'!C19," ")</f>
        <v>Dietmar</v>
      </c>
      <c r="F15" s="120">
        <f>IF('[1]Abrechnung'!H19=5,'[1]Abrechnung'!D19," ")</f>
        <v>51</v>
      </c>
      <c r="G15" s="120" t="str">
        <f>IF('[1]Abrechnung'!H19=5,'[1]Abrechnung'!F19," ")</f>
        <v>KK Nindorf Ü40</v>
      </c>
      <c r="H15" s="121">
        <f>IF('[1]Abrechnung'!$H19=5,'[1]Abrechnung'!M19," ")</f>
        <v>0.0066782407407411926</v>
      </c>
      <c r="I15" s="122">
        <f>IF('[1]Abrechnung'!$H19=5,'[1]Abrechnung'!J19," ")</f>
        <v>1</v>
      </c>
      <c r="J15" s="121">
        <f>IF('[1]Abrechnung'!$H19=5,'[1]Abrechnung'!K19," ")</f>
        <v>0.00023148148148148146</v>
      </c>
      <c r="K15" s="121">
        <f>IF('[1]Abrechnung'!$H19=5,'[1]Abrechnung'!N19," ")</f>
        <v>0.006909722222222674</v>
      </c>
    </row>
    <row r="16" spans="1:11" ht="12.75">
      <c r="A16" s="89"/>
      <c r="B16" s="120">
        <v>9</v>
      </c>
      <c r="C16" s="120">
        <f>IF('[1]Abrechnung'!H82=5,'[1]Abrechnung'!A82," ")</f>
        <v>79</v>
      </c>
      <c r="D16" s="120" t="str">
        <f>IF('[1]Abrechnung'!H82=5,'[1]Abrechnung'!B82," ")</f>
        <v>Seggering</v>
      </c>
      <c r="E16" s="120" t="str">
        <f>IF('[1]Abrechnung'!H82=5,'[1]Abrechnung'!C82," ")</f>
        <v>Andreas</v>
      </c>
      <c r="F16" s="120">
        <f>IF('[1]Abrechnung'!H82=5,'[1]Abrechnung'!D82," ")</f>
        <v>46</v>
      </c>
      <c r="G16" s="120" t="str">
        <f>IF('[1]Abrechnung'!H82=5,'[1]Abrechnung'!F82," ")</f>
        <v>TUS Bargstedt "Laufen"</v>
      </c>
      <c r="H16" s="121">
        <f>IF('[1]Abrechnung'!$H82=5,'[1]Abrechnung'!M82," ")</f>
        <v>0.0065856481481486595</v>
      </c>
      <c r="I16" s="122">
        <f>IF('[1]Abrechnung'!$H82=5,'[1]Abrechnung'!J82," ")</f>
        <v>2</v>
      </c>
      <c r="J16" s="121">
        <f>IF('[1]Abrechnung'!$H82=5,'[1]Abrechnung'!K82," ")</f>
        <v>0.0004629629629629629</v>
      </c>
      <c r="K16" s="121">
        <f>IF('[1]Abrechnung'!$H82=5,'[1]Abrechnung'!N82," ")</f>
        <v>0.007048611111111622</v>
      </c>
    </row>
    <row r="17" spans="1:11" ht="12.75">
      <c r="A17" s="89"/>
      <c r="B17" s="120">
        <v>10</v>
      </c>
      <c r="C17" s="120">
        <f>IF('[1]Abrechnung'!H35=5,'[1]Abrechnung'!A35," ")</f>
        <v>32</v>
      </c>
      <c r="D17" s="120" t="str">
        <f>IF('[1]Abrechnung'!H35=5,'[1]Abrechnung'!B35," ")</f>
        <v>Behrens</v>
      </c>
      <c r="E17" s="120" t="str">
        <f>IF('[1]Abrechnung'!H35=5,'[1]Abrechnung'!C35," ")</f>
        <v>Claus-Dieter</v>
      </c>
      <c r="F17" s="120">
        <f>IF('[1]Abrechnung'!H35=5,'[1]Abrechnung'!D35," ")</f>
        <v>48</v>
      </c>
      <c r="G17" s="120" t="str">
        <f>IF('[1]Abrechnung'!H35=5,'[1]Abrechnung'!F35," ")</f>
        <v>FF Brammer</v>
      </c>
      <c r="H17" s="121">
        <f>IF('[1]Abrechnung'!$H35=5,'[1]Abrechnung'!M35," ")</f>
        <v>0.006400462962962594</v>
      </c>
      <c r="I17" s="122">
        <f>IF('[1]Abrechnung'!$H35=5,'[1]Abrechnung'!J35," ")</f>
        <v>3</v>
      </c>
      <c r="J17" s="121">
        <f>IF('[1]Abrechnung'!$H35=5,'[1]Abrechnung'!K35," ")</f>
        <v>0.0006944444444444444</v>
      </c>
      <c r="K17" s="121">
        <f>IF('[1]Abrechnung'!$H35=5,'[1]Abrechnung'!N35," ")</f>
        <v>0.007094907407407039</v>
      </c>
    </row>
    <row r="18" spans="1:11" ht="12.75">
      <c r="A18" s="89"/>
      <c r="B18" s="120">
        <v>11</v>
      </c>
      <c r="C18" s="120">
        <f>IF('[1]Abrechnung'!H58=5,'[1]Abrechnung'!A58," ")</f>
        <v>55</v>
      </c>
      <c r="D18" s="120" t="str">
        <f>IF('[1]Abrechnung'!H58=5,'[1]Abrechnung'!B58," ")</f>
        <v>Sibbert</v>
      </c>
      <c r="E18" s="120" t="str">
        <f>IF('[1]Abrechnung'!H58=5,'[1]Abrechnung'!C58," ")</f>
        <v>Hans-Christian</v>
      </c>
      <c r="F18" s="120">
        <f>IF('[1]Abrechnung'!H58=5,'[1]Abrechnung'!D58," ")</f>
        <v>47</v>
      </c>
      <c r="G18" s="120" t="str">
        <f>IF('[1]Abrechnung'!H58=5,'[1]Abrechnung'!F58," ")</f>
        <v>TUS Bargstedt "Laufen"</v>
      </c>
      <c r="H18" s="121">
        <f>IF('[1]Abrechnung'!$H58=5,'[1]Abrechnung'!M58," ")</f>
        <v>0.006678240740740526</v>
      </c>
      <c r="I18" s="122">
        <f>IF('[1]Abrechnung'!$H58=5,'[1]Abrechnung'!J58," ")</f>
        <v>2</v>
      </c>
      <c r="J18" s="121">
        <f>IF('[1]Abrechnung'!$H58=5,'[1]Abrechnung'!K58," ")</f>
        <v>0.0004629629629629629</v>
      </c>
      <c r="K18" s="121">
        <f>IF('[1]Abrechnung'!$H58=5,'[1]Abrechnung'!N58," ")</f>
        <v>0.007141203703703489</v>
      </c>
    </row>
    <row r="19" spans="1:11" ht="12.75">
      <c r="A19" s="89"/>
      <c r="B19" s="120">
        <v>12</v>
      </c>
      <c r="C19" s="120">
        <f>IF('[1]Abrechnung'!H78=5,'[1]Abrechnung'!A78," ")</f>
        <v>75</v>
      </c>
      <c r="D19" s="120" t="str">
        <f>IF('[1]Abrechnung'!H78=5,'[1]Abrechnung'!B78," ")</f>
        <v>Arndt</v>
      </c>
      <c r="E19" s="120" t="str">
        <f>IF('[1]Abrechnung'!H78=5,'[1]Abrechnung'!C78," ")</f>
        <v>Holger</v>
      </c>
      <c r="F19" s="120">
        <f>IF('[1]Abrechnung'!H78=5,'[1]Abrechnung'!D78," ")</f>
        <v>45</v>
      </c>
      <c r="G19" s="120" t="str">
        <f>IF('[1]Abrechnung'!H78=5,'[1]Abrechnung'!F78," ")</f>
        <v>Einzelstart</v>
      </c>
      <c r="H19" s="121">
        <f>IF('[1]Abrechnung'!$H78=5,'[1]Abrechnung'!M78," ")</f>
        <v>0.006944444444444087</v>
      </c>
      <c r="I19" s="122">
        <f>IF('[1]Abrechnung'!$H78=5,'[1]Abrechnung'!J78," ")</f>
        <v>1</v>
      </c>
      <c r="J19" s="121">
        <f>IF('[1]Abrechnung'!$H78=5,'[1]Abrechnung'!K78," ")</f>
        <v>0.00023148148148148146</v>
      </c>
      <c r="K19" s="121">
        <f>IF('[1]Abrechnung'!$H78=5,'[1]Abrechnung'!N78," ")</f>
        <v>0.0071759259259255685</v>
      </c>
    </row>
    <row r="20" spans="1:11" ht="12.75">
      <c r="A20" s="89"/>
      <c r="B20" s="120">
        <v>13</v>
      </c>
      <c r="C20" s="120">
        <f>IF('[1]Abrechnung'!H74=5,'[1]Abrechnung'!A74," ")</f>
        <v>71</v>
      </c>
      <c r="D20" s="120" t="str">
        <f>IF('[1]Abrechnung'!H74=5,'[1]Abrechnung'!B74," ")</f>
        <v>Thun</v>
      </c>
      <c r="E20" s="120" t="str">
        <f>IF('[1]Abrechnung'!H74=5,'[1]Abrechnung'!C74," ")</f>
        <v>Jens</v>
      </c>
      <c r="F20" s="120">
        <f>IF('[1]Abrechnung'!H74=5,'[1]Abrechnung'!D74," ")</f>
        <v>46</v>
      </c>
      <c r="G20" s="120" t="str">
        <f>IF('[1]Abrechnung'!H74=5,'[1]Abrechnung'!F74," ")</f>
        <v>Rohwer + Bichel</v>
      </c>
      <c r="H20" s="121">
        <f>IF('[1]Abrechnung'!$H74=5,'[1]Abrechnung'!M74," ")</f>
        <v>0.007025462962962914</v>
      </c>
      <c r="I20" s="122">
        <f>IF('[1]Abrechnung'!$H74=5,'[1]Abrechnung'!J74," ")</f>
        <v>1</v>
      </c>
      <c r="J20" s="121">
        <f>IF('[1]Abrechnung'!$H74=5,'[1]Abrechnung'!K74," ")</f>
        <v>0.00023148148148148146</v>
      </c>
      <c r="K20" s="121">
        <f>IF('[1]Abrechnung'!$H74=5,'[1]Abrechnung'!N74," ")</f>
        <v>0.007256944444444396</v>
      </c>
    </row>
    <row r="21" spans="1:11" ht="12.75">
      <c r="A21" s="89"/>
      <c r="B21" s="120">
        <v>14</v>
      </c>
      <c r="C21" s="120">
        <f>IF('[1]Abrechnung'!H25=5,'[1]Abrechnung'!A25," ")</f>
        <v>22</v>
      </c>
      <c r="D21" s="120" t="str">
        <f>IF('[1]Abrechnung'!H25=5,'[1]Abrechnung'!B25," ")</f>
        <v>Bläsing</v>
      </c>
      <c r="E21" s="120" t="str">
        <f>IF('[1]Abrechnung'!H25=5,'[1]Abrechnung'!C25," ")</f>
        <v>Jörg</v>
      </c>
      <c r="F21" s="120">
        <f>IF('[1]Abrechnung'!H25=5,'[1]Abrechnung'!D25," ")</f>
        <v>46</v>
      </c>
      <c r="G21" s="120" t="str">
        <f>IF('[1]Abrechnung'!H25=5,'[1]Abrechnung'!F25," ")</f>
        <v>Rohwer + Bichel</v>
      </c>
      <c r="H21" s="121">
        <f>IF('[1]Abrechnung'!$H25=5,'[1]Abrechnung'!M25," ")</f>
        <v>0.006840277777777959</v>
      </c>
      <c r="I21" s="122">
        <f>IF('[1]Abrechnung'!$H25=5,'[1]Abrechnung'!J25," ")</f>
        <v>2</v>
      </c>
      <c r="J21" s="121">
        <f>IF('[1]Abrechnung'!$H25=5,'[1]Abrechnung'!K25," ")</f>
        <v>0.0004629629629629629</v>
      </c>
      <c r="K21" s="121">
        <f>IF('[1]Abrechnung'!$H25=5,'[1]Abrechnung'!N25," ")</f>
        <v>0.007303240740740922</v>
      </c>
    </row>
    <row r="22" spans="1:11" ht="12.75">
      <c r="A22" s="89"/>
      <c r="B22" s="120">
        <v>15</v>
      </c>
      <c r="C22" s="120">
        <f>IF('[1]Abrechnung'!H75=5,'[1]Abrechnung'!A75," ")</f>
        <v>72</v>
      </c>
      <c r="D22" s="120" t="str">
        <f>IF('[1]Abrechnung'!H75=5,'[1]Abrechnung'!B75," ")</f>
        <v>Harbeck</v>
      </c>
      <c r="E22" s="120" t="str">
        <f>IF('[1]Abrechnung'!H75=5,'[1]Abrechnung'!C75," ")</f>
        <v>Thomas</v>
      </c>
      <c r="F22" s="120">
        <f>IF('[1]Abrechnung'!H75=5,'[1]Abrechnung'!D75," ")</f>
        <v>41</v>
      </c>
      <c r="G22" s="120" t="str">
        <f>IF('[1]Abrechnung'!H75=5,'[1]Abrechnung'!F75," ")</f>
        <v>TUS Bargstedt "Alte Herren"</v>
      </c>
      <c r="H22" s="121">
        <f>IF('[1]Abrechnung'!$H75=5,'[1]Abrechnung'!M75," ")</f>
        <v>0.00743055555555594</v>
      </c>
      <c r="I22" s="122">
        <f>IF('[1]Abrechnung'!$H75=5,'[1]Abrechnung'!J75," ")</f>
        <v>0</v>
      </c>
      <c r="J22" s="121">
        <f>IF('[1]Abrechnung'!$H75=5,'[1]Abrechnung'!K75," ")</f>
        <v>0</v>
      </c>
      <c r="K22" s="121">
        <f>IF('[1]Abrechnung'!$H75=5,'[1]Abrechnung'!N75," ")</f>
        <v>0.00743055555555594</v>
      </c>
    </row>
    <row r="23" spans="1:11" ht="12.75">
      <c r="A23" s="89"/>
      <c r="B23" s="120">
        <v>16</v>
      </c>
      <c r="C23" s="120">
        <f>IF('[1]Abrechnung'!H44=5,'[1]Abrechnung'!A44," ")</f>
        <v>41</v>
      </c>
      <c r="D23" s="120" t="str">
        <f>IF('[1]Abrechnung'!H44=5,'[1]Abrechnung'!B44," ")</f>
        <v>Michaelis</v>
      </c>
      <c r="E23" s="120" t="str">
        <f>IF('[1]Abrechnung'!H44=5,'[1]Abrechnung'!C44," ")</f>
        <v>Jens</v>
      </c>
      <c r="F23" s="120">
        <f>IF('[1]Abrechnung'!H44=5,'[1]Abrechnung'!D44," ")</f>
        <v>49</v>
      </c>
      <c r="G23" s="120" t="str">
        <f>IF('[1]Abrechnung'!H44=5,'[1]Abrechnung'!F44," ")</f>
        <v>KK Nindorf Ü40</v>
      </c>
      <c r="H23" s="121">
        <f>IF('[1]Abrechnung'!$H44=5,'[1]Abrechnung'!M44," ")</f>
        <v>0.006516203703704204</v>
      </c>
      <c r="I23" s="122">
        <f>IF('[1]Abrechnung'!$H44=5,'[1]Abrechnung'!J44," ")</f>
        <v>4</v>
      </c>
      <c r="J23" s="121">
        <f>IF('[1]Abrechnung'!$H44=5,'[1]Abrechnung'!K44," ")</f>
        <v>0.0009259259259259259</v>
      </c>
      <c r="K23" s="121">
        <f>IF('[1]Abrechnung'!$H44=5,'[1]Abrechnung'!N44," ")</f>
        <v>0.00744212962963013</v>
      </c>
    </row>
    <row r="24" spans="1:11" ht="12.75">
      <c r="A24" s="89"/>
      <c r="B24" s="120">
        <v>17</v>
      </c>
      <c r="C24" s="120">
        <f>IF('[1]Abrechnung'!H29=5,'[1]Abrechnung'!A29," ")</f>
        <v>26</v>
      </c>
      <c r="D24" s="120" t="str">
        <f>IF('[1]Abrechnung'!H29=5,'[1]Abrechnung'!B29," ")</f>
        <v>Looft</v>
      </c>
      <c r="E24" s="120" t="str">
        <f>IF('[1]Abrechnung'!H29=5,'[1]Abrechnung'!C29," ")</f>
        <v>Christian</v>
      </c>
      <c r="F24" s="120">
        <f>IF('[1]Abrechnung'!H29=5,'[1]Abrechnung'!D29," ")</f>
        <v>45</v>
      </c>
      <c r="G24" s="120" t="str">
        <f>IF('[1]Abrechnung'!H29=5,'[1]Abrechnung'!F29," ")</f>
        <v>Bokelholmer SV</v>
      </c>
      <c r="H24" s="121">
        <f>IF('[1]Abrechnung'!$H29=5,'[1]Abrechnung'!M29," ")</f>
        <v>0.007106481481481408</v>
      </c>
      <c r="I24" s="122">
        <f>IF('[1]Abrechnung'!$H29=5,'[1]Abrechnung'!J29," ")</f>
        <v>2</v>
      </c>
      <c r="J24" s="121">
        <f>IF('[1]Abrechnung'!$H29=5,'[1]Abrechnung'!K29," ")</f>
        <v>0.0004629629629629629</v>
      </c>
      <c r="K24" s="121">
        <f>IF('[1]Abrechnung'!$H29=5,'[1]Abrechnung'!N29," ")</f>
        <v>0.007569444444444371</v>
      </c>
    </row>
    <row r="25" spans="1:11" ht="12.75">
      <c r="A25" s="89"/>
      <c r="B25" s="120">
        <v>18</v>
      </c>
      <c r="C25" s="120">
        <f>IF('[1]Abrechnung'!H48=5,'[1]Abrechnung'!A48," ")</f>
        <v>45</v>
      </c>
      <c r="D25" s="120" t="str">
        <f>IF('[1]Abrechnung'!H48=5,'[1]Abrechnung'!B48," ")</f>
        <v>Krüger</v>
      </c>
      <c r="E25" s="120" t="str">
        <f>IF('[1]Abrechnung'!H48=5,'[1]Abrechnung'!C48," ")</f>
        <v>Kai</v>
      </c>
      <c r="F25" s="120">
        <f>IF('[1]Abrechnung'!H48=5,'[1]Abrechnung'!D48," ")</f>
        <v>41</v>
      </c>
      <c r="G25" s="120" t="str">
        <f>IF('[1]Abrechnung'!H48=5,'[1]Abrechnung'!F48," ")</f>
        <v>SSV Nienborstel Ü40</v>
      </c>
      <c r="H25" s="121">
        <f>IF('[1]Abrechnung'!$H48=5,'[1]Abrechnung'!M48," ")</f>
        <v>0.007337962962963296</v>
      </c>
      <c r="I25" s="122">
        <f>IF('[1]Abrechnung'!$H48=5,'[1]Abrechnung'!J48," ")</f>
        <v>1</v>
      </c>
      <c r="J25" s="121">
        <f>IF('[1]Abrechnung'!$H48=5,'[1]Abrechnung'!K48," ")</f>
        <v>0.00023148148148148146</v>
      </c>
      <c r="K25" s="121">
        <f>IF('[1]Abrechnung'!$H48=5,'[1]Abrechnung'!N48," ")</f>
        <v>0.007569444444444778</v>
      </c>
    </row>
    <row r="26" spans="2:11" ht="12.75">
      <c r="B26" s="120">
        <v>19</v>
      </c>
      <c r="C26" s="120">
        <f>IF('[1]Abrechnung'!H102=5,'[1]Abrechnung'!A102," ")</f>
        <v>99</v>
      </c>
      <c r="D26" s="120" t="str">
        <f>IF('[1]Abrechnung'!H102=5,'[1]Abrechnung'!B102," ")</f>
        <v>Krey</v>
      </c>
      <c r="E26" s="120" t="str">
        <f>IF('[1]Abrechnung'!H102=5,'[1]Abrechnung'!C102," ")</f>
        <v>Joachim</v>
      </c>
      <c r="F26" s="120">
        <f>IF('[1]Abrechnung'!H102=5,'[1]Abrechnung'!D102," ")</f>
        <v>45</v>
      </c>
      <c r="G26" s="120" t="str">
        <f>IF('[1]Abrechnung'!H102=5,'[1]Abrechnung'!F102," ")</f>
        <v>FF Brammer</v>
      </c>
      <c r="H26" s="121">
        <f>IF('[1]Abrechnung'!$H102=5,'[1]Abrechnung'!M102," ")</f>
        <v>0.006203703703704044</v>
      </c>
      <c r="I26" s="122">
        <f>IF('[1]Abrechnung'!$H102=5,'[1]Abrechnung'!J102," ")</f>
        <v>6</v>
      </c>
      <c r="J26" s="121">
        <f>IF('[1]Abrechnung'!$H102=5,'[1]Abrechnung'!K102," ")</f>
        <v>0.0013888888888888887</v>
      </c>
      <c r="K26" s="121">
        <f>IF('[1]Abrechnung'!$H102=5,'[1]Abrechnung'!N102," ")</f>
        <v>0.0075925925925929335</v>
      </c>
    </row>
    <row r="27" spans="2:11" ht="12.75">
      <c r="B27" s="120">
        <v>20</v>
      </c>
      <c r="C27" s="120">
        <f>IF('[1]Abrechnung'!H71=5,'[1]Abrechnung'!A71," ")</f>
        <v>68</v>
      </c>
      <c r="D27" s="120" t="str">
        <f>IF('[1]Abrechnung'!H71=5,'[1]Abrechnung'!B71," ")</f>
        <v>Wittorf</v>
      </c>
      <c r="E27" s="120" t="str">
        <f>IF('[1]Abrechnung'!H71=5,'[1]Abrechnung'!C71," ")</f>
        <v>Günter</v>
      </c>
      <c r="F27" s="120">
        <f>IF('[1]Abrechnung'!H71=5,'[1]Abrechnung'!D71," ")</f>
        <v>51</v>
      </c>
      <c r="G27" s="120" t="str">
        <f>IF('[1]Abrechnung'!H71=5,'[1]Abrechnung'!F71," ")</f>
        <v>SSV Nienborstel Ü40</v>
      </c>
      <c r="H27" s="121">
        <f>IF('[1]Abrechnung'!$H71=5,'[1]Abrechnung'!M71," ")</f>
        <v>0.007453703703704351</v>
      </c>
      <c r="I27" s="122">
        <f>IF('[1]Abrechnung'!$H71=5,'[1]Abrechnung'!J71," ")</f>
        <v>1</v>
      </c>
      <c r="J27" s="121">
        <f>IF('[1]Abrechnung'!$H71=5,'[1]Abrechnung'!K71," ")</f>
        <v>0.00023148148148148146</v>
      </c>
      <c r="K27" s="121">
        <f>IF('[1]Abrechnung'!$H71=5,'[1]Abrechnung'!N71," ")</f>
        <v>0.007685185185185833</v>
      </c>
    </row>
    <row r="28" spans="2:11" ht="12.75">
      <c r="B28" s="120">
        <v>21</v>
      </c>
      <c r="C28" s="120">
        <f>IF('[1]Abrechnung'!H93=5,'[1]Abrechnung'!A93," ")</f>
        <v>90</v>
      </c>
      <c r="D28" s="120" t="str">
        <f>IF('[1]Abrechnung'!H93=5,'[1]Abrechnung'!B93," ")</f>
        <v>Gruel</v>
      </c>
      <c r="E28" s="120" t="str">
        <f>IF('[1]Abrechnung'!H93=5,'[1]Abrechnung'!C93," ")</f>
        <v>Joachim</v>
      </c>
      <c r="F28" s="120">
        <f>IF('[1]Abrechnung'!H93=5,'[1]Abrechnung'!D93," ")</f>
        <v>51</v>
      </c>
      <c r="G28" s="120" t="str">
        <f>IF('[1]Abrechnung'!H93=5,'[1]Abrechnung'!F93," ")</f>
        <v>KK Nindorf Ü40</v>
      </c>
      <c r="H28" s="121">
        <f>IF('[1]Abrechnung'!$H93=5,'[1]Abrechnung'!M93," ")</f>
        <v>0.007025462962963247</v>
      </c>
      <c r="I28" s="122">
        <f>IF('[1]Abrechnung'!$H93=5,'[1]Abrechnung'!J93," ")</f>
        <v>3</v>
      </c>
      <c r="J28" s="121">
        <f>IF('[1]Abrechnung'!$H93=5,'[1]Abrechnung'!K93," ")</f>
        <v>0.0006944444444444444</v>
      </c>
      <c r="K28" s="121">
        <f>IF('[1]Abrechnung'!$H93=5,'[1]Abrechnung'!N93," ")</f>
        <v>0.007719907407407692</v>
      </c>
    </row>
    <row r="29" spans="2:11" ht="12.75">
      <c r="B29" s="120">
        <v>22</v>
      </c>
      <c r="C29" s="120">
        <f>IF('[1]Abrechnung'!H26=5,'[1]Abrechnung'!A26," ")</f>
        <v>23</v>
      </c>
      <c r="D29" s="120" t="str">
        <f>IF('[1]Abrechnung'!H26=5,'[1]Abrechnung'!B26," ")</f>
        <v>Thode</v>
      </c>
      <c r="E29" s="120" t="str">
        <f>IF('[1]Abrechnung'!H26=5,'[1]Abrechnung'!C26," ")</f>
        <v>Thomas</v>
      </c>
      <c r="F29" s="120">
        <f>IF('[1]Abrechnung'!H26=5,'[1]Abrechnung'!D26," ")</f>
        <v>37</v>
      </c>
      <c r="G29" s="120" t="str">
        <f>IF('[1]Abrechnung'!H26=5,'[1]Abrechnung'!F26," ")</f>
        <v>TUS Bargstedt "Alte Herren"</v>
      </c>
      <c r="H29" s="121">
        <f>IF('[1]Abrechnung'!$H26=5,'[1]Abrechnung'!M26," ")</f>
        <v>0.007106481481481075</v>
      </c>
      <c r="I29" s="122">
        <f>IF('[1]Abrechnung'!$H26=5,'[1]Abrechnung'!J26," ")</f>
        <v>4</v>
      </c>
      <c r="J29" s="121">
        <f>IF('[1]Abrechnung'!$H26=5,'[1]Abrechnung'!K26," ")</f>
        <v>0.0009259259259259259</v>
      </c>
      <c r="K29" s="121">
        <f>IF('[1]Abrechnung'!$H26=5,'[1]Abrechnung'!N26," ")</f>
        <v>0.008032407407407</v>
      </c>
    </row>
    <row r="30" spans="2:11" ht="12.75">
      <c r="B30" s="120">
        <v>23</v>
      </c>
      <c r="C30" s="120">
        <f>IF('[1]Abrechnung'!H22=5,'[1]Abrechnung'!A22," ")</f>
        <v>19</v>
      </c>
      <c r="D30" s="120" t="str">
        <f>IF('[1]Abrechnung'!H22=5,'[1]Abrechnung'!B22," ")</f>
        <v>Schwadtke</v>
      </c>
      <c r="E30" s="120" t="str">
        <f>IF('[1]Abrechnung'!H22=5,'[1]Abrechnung'!C22," ")</f>
        <v>Klaus</v>
      </c>
      <c r="F30" s="120">
        <f>IF('[1]Abrechnung'!H22=5,'[1]Abrechnung'!D22," ")</f>
        <v>41</v>
      </c>
      <c r="G30" s="120" t="str">
        <f>IF('[1]Abrechnung'!H22=5,'[1]Abrechnung'!F22," ")</f>
        <v>No Runner</v>
      </c>
      <c r="H30" s="121">
        <f>IF('[1]Abrechnung'!$H22=5,'[1]Abrechnung'!M22," ")</f>
        <v>0.008449074074073804</v>
      </c>
      <c r="I30" s="122">
        <f>IF('[1]Abrechnung'!$H22=5,'[1]Abrechnung'!J22," ")</f>
        <v>0</v>
      </c>
      <c r="J30" s="121">
        <f>IF('[1]Abrechnung'!$H22=5,'[1]Abrechnung'!K22," ")</f>
        <v>0</v>
      </c>
      <c r="K30" s="121">
        <f>IF('[1]Abrechnung'!$H22=5,'[1]Abrechnung'!N22," ")</f>
        <v>0.008449074074073804</v>
      </c>
    </row>
    <row r="31" spans="2:11" ht="12.75">
      <c r="B31" s="120">
        <v>24</v>
      </c>
      <c r="C31" s="120">
        <f>IF('[1]Abrechnung'!H47=5,'[1]Abrechnung'!A47," ")</f>
        <v>44</v>
      </c>
      <c r="D31" s="120" t="str">
        <f>IF('[1]Abrechnung'!H47=5,'[1]Abrechnung'!B47," ")</f>
        <v>Wulff</v>
      </c>
      <c r="E31" s="120" t="str">
        <f>IF('[1]Abrechnung'!H47=5,'[1]Abrechnung'!C47," ")</f>
        <v>Thomas</v>
      </c>
      <c r="F31" s="120">
        <f>IF('[1]Abrechnung'!H47=5,'[1]Abrechnung'!D47," ")</f>
        <v>43</v>
      </c>
      <c r="G31" s="120" t="str">
        <f>IF('[1]Abrechnung'!H47=5,'[1]Abrechnung'!F47," ")</f>
        <v>No Runner</v>
      </c>
      <c r="H31" s="121">
        <f>IF('[1]Abrechnung'!$H47=5,'[1]Abrechnung'!M47," ")</f>
        <v>0.008252314814814699</v>
      </c>
      <c r="I31" s="122">
        <f>IF('[1]Abrechnung'!$H47=5,'[1]Abrechnung'!J47," ")</f>
        <v>1</v>
      </c>
      <c r="J31" s="121">
        <f>IF('[1]Abrechnung'!$H47=5,'[1]Abrechnung'!K47," ")</f>
        <v>0.00023148148148148146</v>
      </c>
      <c r="K31" s="121">
        <f>IF('[1]Abrechnung'!$H47=5,'[1]Abrechnung'!N47," ")</f>
        <v>0.00848379629629618</v>
      </c>
    </row>
    <row r="32" spans="2:11" ht="12.75">
      <c r="B32" s="120">
        <v>25</v>
      </c>
      <c r="C32" s="120">
        <f>IF('[1]Abrechnung'!H59=5,'[1]Abrechnung'!A59," ")</f>
        <v>56</v>
      </c>
      <c r="D32" s="120" t="str">
        <f>IF('[1]Abrechnung'!H59=5,'[1]Abrechnung'!B59," ")</f>
        <v>Wiese</v>
      </c>
      <c r="E32" s="120" t="str">
        <f>IF('[1]Abrechnung'!H59=5,'[1]Abrechnung'!C59," ")</f>
        <v>Peter</v>
      </c>
      <c r="F32" s="120">
        <f>IF('[1]Abrechnung'!H59=5,'[1]Abrechnung'!D59," ")</f>
        <v>47</v>
      </c>
      <c r="G32" s="120" t="str">
        <f>IF('[1]Abrechnung'!H59=5,'[1]Abrechnung'!F59," ")</f>
        <v>FF Brammer</v>
      </c>
      <c r="H32" s="121">
        <f>IF('[1]Abrechnung'!$H59=5,'[1]Abrechnung'!M59," ")</f>
        <v>0.00826388888888907</v>
      </c>
      <c r="I32" s="122">
        <f>IF('[1]Abrechnung'!$H59=5,'[1]Abrechnung'!J59," ")</f>
        <v>1</v>
      </c>
      <c r="J32" s="121">
        <f>IF('[1]Abrechnung'!$H59=5,'[1]Abrechnung'!K59," ")</f>
        <v>0.00023148148148148146</v>
      </c>
      <c r="K32" s="121">
        <f>IF('[1]Abrechnung'!$H59=5,'[1]Abrechnung'!N59," ")</f>
        <v>0.008495370370370552</v>
      </c>
    </row>
    <row r="33" spans="2:11" ht="12.75">
      <c r="B33" s="120">
        <v>26</v>
      </c>
      <c r="C33" s="120">
        <f>IF('[1]Abrechnung'!H50=5,'[1]Abrechnung'!A50," ")</f>
        <v>47</v>
      </c>
      <c r="D33" s="120" t="str">
        <f>IF('[1]Abrechnung'!H50=5,'[1]Abrechnung'!B50," ")</f>
        <v>Bobsien</v>
      </c>
      <c r="E33" s="120" t="str">
        <f>IF('[1]Abrechnung'!H50=5,'[1]Abrechnung'!C50," ")</f>
        <v>Jörn</v>
      </c>
      <c r="F33" s="120">
        <f>IF('[1]Abrechnung'!H50=5,'[1]Abrechnung'!D50," ")</f>
        <v>46</v>
      </c>
      <c r="G33" s="120" t="str">
        <f>IF('[1]Abrechnung'!H50=5,'[1]Abrechnung'!F50," ")</f>
        <v>Rohwer + Bichel</v>
      </c>
      <c r="H33" s="121">
        <f>IF('[1]Abrechnung'!$H50=5,'[1]Abrechnung'!M50," ")</f>
        <v>0.007534722222222401</v>
      </c>
      <c r="I33" s="122">
        <f>IF('[1]Abrechnung'!$H50=5,'[1]Abrechnung'!J50," ")</f>
        <v>5</v>
      </c>
      <c r="J33" s="121">
        <f>IF('[1]Abrechnung'!$H50=5,'[1]Abrechnung'!K50," ")</f>
        <v>0.0011574074074074073</v>
      </c>
      <c r="K33" s="121">
        <f>IF('[1]Abrechnung'!$H50=5,'[1]Abrechnung'!N50," ")</f>
        <v>0.008692129629629808</v>
      </c>
    </row>
    <row r="34" spans="2:11" ht="12.75">
      <c r="B34" s="120">
        <v>27</v>
      </c>
      <c r="C34" s="120">
        <f>IF('[1]Abrechnung'!H84=5,'[1]Abrechnung'!A84," ")</f>
        <v>81</v>
      </c>
      <c r="D34" s="120" t="str">
        <f>IF('[1]Abrechnung'!H84=5,'[1]Abrechnung'!B84," ")</f>
        <v>Lonergan</v>
      </c>
      <c r="E34" s="120" t="str">
        <f>IF('[1]Abrechnung'!H84=5,'[1]Abrechnung'!C84," ")</f>
        <v>John</v>
      </c>
      <c r="F34" s="120">
        <f>IF('[1]Abrechnung'!H84=5,'[1]Abrechnung'!D84," ")</f>
        <v>44</v>
      </c>
      <c r="G34" s="120" t="str">
        <f>IF('[1]Abrechnung'!H84=5,'[1]Abrechnung'!F84," ")</f>
        <v>Stieper Rennfüchse</v>
      </c>
      <c r="H34" s="121">
        <f>IF('[1]Abrechnung'!$H84=5,'[1]Abrechnung'!M84," ")</f>
        <v>0.008958333333333734</v>
      </c>
      <c r="I34" s="122">
        <f>IF('[1]Abrechnung'!$H84=5,'[1]Abrechnung'!J84," ")</f>
        <v>4</v>
      </c>
      <c r="J34" s="121">
        <f>IF('[1]Abrechnung'!$H84=5,'[1]Abrechnung'!K84," ")</f>
        <v>0.0009259259259259259</v>
      </c>
      <c r="K34" s="121">
        <f>IF('[1]Abrechnung'!$H84=5,'[1]Abrechnung'!N84," ")</f>
        <v>0.00988425925925966</v>
      </c>
    </row>
    <row r="35" spans="2:11" ht="12.75">
      <c r="B35" s="120">
        <v>28</v>
      </c>
      <c r="C35" s="120">
        <f>IF('[1]Abrechnung'!H41=5,'[1]Abrechnung'!A41," ")</f>
        <v>38</v>
      </c>
      <c r="D35" s="120" t="str">
        <f>IF('[1]Abrechnung'!H41=5,'[1]Abrechnung'!B41," ")</f>
        <v>Sawierucha</v>
      </c>
      <c r="E35" s="120" t="str">
        <f>IF('[1]Abrechnung'!H41=5,'[1]Abrechnung'!C41," ")</f>
        <v>Karl-Heinz</v>
      </c>
      <c r="F35" s="120">
        <f>IF('[1]Abrechnung'!H41=5,'[1]Abrechnung'!D41," ")</f>
        <v>60</v>
      </c>
      <c r="G35" s="120" t="str">
        <f>IF('[1]Abrechnung'!H41=5,'[1]Abrechnung'!F41," ")</f>
        <v>Einzelstart</v>
      </c>
      <c r="H35" s="121">
        <f>IF('[1]Abrechnung'!$H41=5,'[1]Abrechnung'!M41," ")</f>
        <v>0.009444444444444589</v>
      </c>
      <c r="I35" s="122">
        <f>IF('[1]Abrechnung'!$H41=5,'[1]Abrechnung'!J41," ")</f>
        <v>5</v>
      </c>
      <c r="J35" s="121">
        <f>IF('[1]Abrechnung'!$H41=5,'[1]Abrechnung'!K41," ")</f>
        <v>0.0011574074074074073</v>
      </c>
      <c r="K35" s="121">
        <f>IF('[1]Abrechnung'!$H41=5,'[1]Abrechnung'!N41," ")</f>
        <v>0.010601851851851996</v>
      </c>
    </row>
    <row r="36" spans="2:11" ht="12.75">
      <c r="B36" s="120">
        <v>29</v>
      </c>
      <c r="C36" s="120">
        <f>IF('[1]Abrechnung'!H51=5,'[1]Abrechnung'!A51," ")</f>
        <v>48</v>
      </c>
      <c r="D36" s="120" t="str">
        <f>IF('[1]Abrechnung'!H51=5,'[1]Abrechnung'!B51," ")</f>
        <v>Schulz</v>
      </c>
      <c r="E36" s="120" t="str">
        <f>IF('[1]Abrechnung'!H51=5,'[1]Abrechnung'!C51," ")</f>
        <v>Wolfgang</v>
      </c>
      <c r="F36" s="120">
        <f>IF('[1]Abrechnung'!H51=5,'[1]Abrechnung'!D51," ")</f>
        <v>48</v>
      </c>
      <c r="G36" s="120" t="str">
        <f>IF('[1]Abrechnung'!H51=5,'[1]Abrechnung'!F51," ")</f>
        <v>TUS Bargstedt "Alte Herren"</v>
      </c>
      <c r="H36" s="121">
        <f>IF('[1]Abrechnung'!$H51=5,'[1]Abrechnung'!M51," ")</f>
        <v>0.009479166666666261</v>
      </c>
      <c r="I36" s="122">
        <f>IF('[1]Abrechnung'!$H51=5,'[1]Abrechnung'!J51," ")</f>
        <v>6</v>
      </c>
      <c r="J36" s="121">
        <f>IF('[1]Abrechnung'!$H51=5,'[1]Abrechnung'!K51," ")</f>
        <v>0.0013888888888888887</v>
      </c>
      <c r="K36" s="121">
        <f>IF('[1]Abrechnung'!$H51=5,'[1]Abrechnung'!N51," ")</f>
        <v>0.01086805555555515</v>
      </c>
    </row>
    <row r="37" spans="2:11" ht="12.75">
      <c r="B37" s="199"/>
      <c r="C37" s="199"/>
      <c r="D37" s="199"/>
      <c r="E37" s="199"/>
      <c r="F37" s="199"/>
      <c r="G37" s="199"/>
      <c r="H37" s="200"/>
      <c r="I37" s="201"/>
      <c r="J37" s="200"/>
      <c r="K37" s="200"/>
    </row>
    <row r="38" spans="2:11" ht="12.75">
      <c r="B38" s="202"/>
      <c r="C38" s="202"/>
      <c r="D38" s="202"/>
      <c r="E38" s="202"/>
      <c r="F38" s="202"/>
      <c r="G38" s="202"/>
      <c r="H38" s="203"/>
      <c r="I38" s="204"/>
      <c r="J38" s="203"/>
      <c r="K38" s="203"/>
    </row>
    <row r="39" spans="2:11" ht="12.75">
      <c r="B39" s="202"/>
      <c r="C39" s="202"/>
      <c r="D39" s="202"/>
      <c r="E39" s="202"/>
      <c r="F39" s="202"/>
      <c r="G39" s="202"/>
      <c r="H39" s="203"/>
      <c r="I39" s="204"/>
      <c r="J39" s="203"/>
      <c r="K39" s="203"/>
    </row>
    <row r="40" spans="2:11" ht="12.75">
      <c r="B40" s="202"/>
      <c r="C40" s="202"/>
      <c r="D40" s="202"/>
      <c r="E40" s="202"/>
      <c r="F40" s="202"/>
      <c r="G40" s="202"/>
      <c r="H40" s="203"/>
      <c r="I40" s="204"/>
      <c r="J40" s="203"/>
      <c r="K40" s="203"/>
    </row>
    <row r="41" spans="2:11" ht="12.75">
      <c r="B41" s="202"/>
      <c r="C41" s="202"/>
      <c r="D41" s="202"/>
      <c r="E41" s="202"/>
      <c r="F41" s="202"/>
      <c r="G41" s="202"/>
      <c r="H41" s="203"/>
      <c r="I41" s="204"/>
      <c r="J41" s="203"/>
      <c r="K41" s="203"/>
    </row>
    <row r="42" spans="2:11" ht="12.75">
      <c r="B42" s="202"/>
      <c r="C42" s="202"/>
      <c r="D42" s="202"/>
      <c r="E42" s="202"/>
      <c r="F42" s="202"/>
      <c r="G42" s="202"/>
      <c r="H42" s="203"/>
      <c r="I42" s="204"/>
      <c r="J42" s="203"/>
      <c r="K42" s="203"/>
    </row>
    <row r="43" spans="2:11" ht="12.75">
      <c r="B43" s="202"/>
      <c r="C43" s="202"/>
      <c r="D43" s="202"/>
      <c r="E43" s="202"/>
      <c r="F43" s="202"/>
      <c r="G43" s="202"/>
      <c r="H43" s="203"/>
      <c r="I43" s="204"/>
      <c r="J43" s="203"/>
      <c r="K43" s="203"/>
    </row>
    <row r="44" spans="2:11" ht="12.75">
      <c r="B44" s="202"/>
      <c r="C44" s="202"/>
      <c r="D44" s="202"/>
      <c r="E44" s="202"/>
      <c r="F44" s="202"/>
      <c r="G44" s="202"/>
      <c r="H44" s="203"/>
      <c r="I44" s="204"/>
      <c r="J44" s="203"/>
      <c r="K44" s="203"/>
    </row>
    <row r="45" spans="2:11" ht="12.75">
      <c r="B45" s="202"/>
      <c r="C45" s="202"/>
      <c r="D45" s="202"/>
      <c r="E45" s="202"/>
      <c r="F45" s="202"/>
      <c r="G45" s="202"/>
      <c r="H45" s="203"/>
      <c r="I45" s="204"/>
      <c r="J45" s="203"/>
      <c r="K45" s="203"/>
    </row>
    <row r="46" spans="2:11" ht="12.75">
      <c r="B46" s="202"/>
      <c r="C46" s="202"/>
      <c r="D46" s="202"/>
      <c r="E46" s="202"/>
      <c r="F46" s="202"/>
      <c r="G46" s="202"/>
      <c r="H46" s="203"/>
      <c r="I46" s="204"/>
      <c r="J46" s="203"/>
      <c r="K46" s="203"/>
    </row>
    <row r="47" spans="2:11" ht="12.75">
      <c r="B47" s="202"/>
      <c r="C47" s="202"/>
      <c r="D47" s="202"/>
      <c r="E47" s="202"/>
      <c r="F47" s="202"/>
      <c r="G47" s="202"/>
      <c r="H47" s="203"/>
      <c r="I47" s="204"/>
      <c r="J47" s="203"/>
      <c r="K47" s="203"/>
    </row>
    <row r="48" spans="2:11" ht="12.75">
      <c r="B48" s="202"/>
      <c r="C48" s="202"/>
      <c r="D48" s="202"/>
      <c r="E48" s="202"/>
      <c r="F48" s="202"/>
      <c r="G48" s="202"/>
      <c r="H48" s="203"/>
      <c r="I48" s="204"/>
      <c r="J48" s="203"/>
      <c r="K48" s="203"/>
    </row>
    <row r="49" spans="2:11" ht="12.75">
      <c r="B49" s="202"/>
      <c r="C49" s="202"/>
      <c r="D49" s="202"/>
      <c r="E49" s="202"/>
      <c r="F49" s="202"/>
      <c r="G49" s="202"/>
      <c r="H49" s="203"/>
      <c r="I49" s="204"/>
      <c r="J49" s="203"/>
      <c r="K49" s="203"/>
    </row>
    <row r="50" spans="2:11" ht="12.75">
      <c r="B50" s="202"/>
      <c r="C50" s="202"/>
      <c r="D50" s="202"/>
      <c r="E50" s="202"/>
      <c r="F50" s="202"/>
      <c r="G50" s="202"/>
      <c r="H50" s="203"/>
      <c r="I50" s="204"/>
      <c r="J50" s="203"/>
      <c r="K50" s="203"/>
    </row>
    <row r="51" spans="2:11" ht="12.75">
      <c r="B51" s="202"/>
      <c r="C51" s="202"/>
      <c r="D51" s="202"/>
      <c r="E51" s="202"/>
      <c r="F51" s="202"/>
      <c r="G51" s="202"/>
      <c r="H51" s="203"/>
      <c r="I51" s="204"/>
      <c r="J51" s="203"/>
      <c r="K51" s="203"/>
    </row>
    <row r="52" spans="2:11" ht="12.75">
      <c r="B52" s="202"/>
      <c r="C52" s="202"/>
      <c r="D52" s="202"/>
      <c r="E52" s="202"/>
      <c r="F52" s="202"/>
      <c r="G52" s="202"/>
      <c r="H52" s="203"/>
      <c r="I52" s="204"/>
      <c r="J52" s="203"/>
      <c r="K52" s="203"/>
    </row>
    <row r="53" spans="2:11" ht="12.75">
      <c r="B53" s="202"/>
      <c r="C53" s="202"/>
      <c r="D53" s="202"/>
      <c r="E53" s="202"/>
      <c r="F53" s="202"/>
      <c r="G53" s="202"/>
      <c r="H53" s="203"/>
      <c r="I53" s="204"/>
      <c r="J53" s="203"/>
      <c r="K53" s="203"/>
    </row>
    <row r="54" spans="2:11" ht="12.75">
      <c r="B54" s="202"/>
      <c r="C54" s="202"/>
      <c r="D54" s="202"/>
      <c r="E54" s="202"/>
      <c r="F54" s="202"/>
      <c r="G54" s="202"/>
      <c r="H54" s="203"/>
      <c r="I54" s="204"/>
      <c r="J54" s="203"/>
      <c r="K54" s="203"/>
    </row>
    <row r="55" spans="2:11" ht="12.75">
      <c r="B55" s="202"/>
      <c r="C55" s="202"/>
      <c r="D55" s="202"/>
      <c r="E55" s="202"/>
      <c r="F55" s="202"/>
      <c r="G55" s="202"/>
      <c r="H55" s="203"/>
      <c r="I55" s="204"/>
      <c r="J55" s="203"/>
      <c r="K55" s="203"/>
    </row>
    <row r="56" spans="2:11" ht="12.75">
      <c r="B56" s="202"/>
      <c r="C56" s="202"/>
      <c r="D56" s="202"/>
      <c r="E56" s="202"/>
      <c r="F56" s="202"/>
      <c r="G56" s="202"/>
      <c r="H56" s="203"/>
      <c r="I56" s="204"/>
      <c r="J56" s="203"/>
      <c r="K56" s="203"/>
    </row>
    <row r="57" spans="2:11" ht="12.75">
      <c r="B57" s="202"/>
      <c r="C57" s="202"/>
      <c r="D57" s="202"/>
      <c r="E57" s="202"/>
      <c r="F57" s="202"/>
      <c r="G57" s="202"/>
      <c r="H57" s="203"/>
      <c r="I57" s="204"/>
      <c r="J57" s="203"/>
      <c r="K57" s="203"/>
    </row>
    <row r="58" spans="2:11" ht="12.75">
      <c r="B58" s="202"/>
      <c r="C58" s="202"/>
      <c r="D58" s="202"/>
      <c r="E58" s="202"/>
      <c r="F58" s="202"/>
      <c r="G58" s="202"/>
      <c r="H58" s="203"/>
      <c r="I58" s="204"/>
      <c r="J58" s="203"/>
      <c r="K58" s="203"/>
    </row>
    <row r="59" spans="2:11" ht="12.75">
      <c r="B59" s="202"/>
      <c r="C59" s="202"/>
      <c r="D59" s="202"/>
      <c r="E59" s="202"/>
      <c r="F59" s="202"/>
      <c r="G59" s="202"/>
      <c r="H59" s="203"/>
      <c r="I59" s="204"/>
      <c r="J59" s="203"/>
      <c r="K59" s="203"/>
    </row>
    <row r="60" spans="2:11" ht="12.75">
      <c r="B60" s="202"/>
      <c r="C60" s="202"/>
      <c r="D60" s="202"/>
      <c r="E60" s="202"/>
      <c r="F60" s="202"/>
      <c r="G60" s="202"/>
      <c r="H60" s="203"/>
      <c r="I60" s="204"/>
      <c r="J60" s="203"/>
      <c r="K60" s="203"/>
    </row>
    <row r="61" spans="2:11" ht="12.75">
      <c r="B61" s="202"/>
      <c r="C61" s="202"/>
      <c r="D61" s="202"/>
      <c r="E61" s="202"/>
      <c r="F61" s="202"/>
      <c r="G61" s="202"/>
      <c r="H61" s="203"/>
      <c r="I61" s="204"/>
      <c r="J61" s="203"/>
      <c r="K61" s="203"/>
    </row>
    <row r="62" spans="2:11" ht="12.75">
      <c r="B62" s="202"/>
      <c r="C62" s="202"/>
      <c r="D62" s="202"/>
      <c r="E62" s="202"/>
      <c r="F62" s="202"/>
      <c r="G62" s="202"/>
      <c r="H62" s="203"/>
      <c r="I62" s="204"/>
      <c r="J62" s="203"/>
      <c r="K62" s="203"/>
    </row>
    <row r="63" spans="2:11" ht="12.75">
      <c r="B63" s="202"/>
      <c r="C63" s="202"/>
      <c r="D63" s="202"/>
      <c r="E63" s="202"/>
      <c r="F63" s="202"/>
      <c r="G63" s="202"/>
      <c r="H63" s="203"/>
      <c r="I63" s="204"/>
      <c r="J63" s="203"/>
      <c r="K63" s="203"/>
    </row>
    <row r="64" spans="2:11" ht="12.75">
      <c r="B64" s="202"/>
      <c r="C64" s="202"/>
      <c r="D64" s="202"/>
      <c r="E64" s="202"/>
      <c r="F64" s="202"/>
      <c r="G64" s="202"/>
      <c r="H64" s="203"/>
      <c r="I64" s="204"/>
      <c r="J64" s="203"/>
      <c r="K64" s="203"/>
    </row>
    <row r="65" spans="2:11" ht="12.75">
      <c r="B65" s="202"/>
      <c r="C65" s="202"/>
      <c r="D65" s="202"/>
      <c r="E65" s="202"/>
      <c r="F65" s="202"/>
      <c r="G65" s="202"/>
      <c r="H65" s="203"/>
      <c r="I65" s="204"/>
      <c r="J65" s="203"/>
      <c r="K65" s="203"/>
    </row>
    <row r="66" spans="2:11" ht="12.75">
      <c r="B66" s="202"/>
      <c r="C66" s="202"/>
      <c r="D66" s="202"/>
      <c r="E66" s="202"/>
      <c r="F66" s="202"/>
      <c r="G66" s="202"/>
      <c r="H66" s="203"/>
      <c r="I66" s="204"/>
      <c r="J66" s="203"/>
      <c r="K66" s="203"/>
    </row>
    <row r="67" spans="2:11" ht="12.75">
      <c r="B67" s="202"/>
      <c r="C67" s="202"/>
      <c r="D67" s="202"/>
      <c r="E67" s="202"/>
      <c r="F67" s="202"/>
      <c r="G67" s="202"/>
      <c r="H67" s="203"/>
      <c r="I67" s="204"/>
      <c r="J67" s="203"/>
      <c r="K67" s="203"/>
    </row>
    <row r="68" spans="2:11" ht="12.75">
      <c r="B68" s="202"/>
      <c r="C68" s="202"/>
      <c r="D68" s="202"/>
      <c r="E68" s="202"/>
      <c r="F68" s="202"/>
      <c r="G68" s="202"/>
      <c r="H68" s="203"/>
      <c r="I68" s="204"/>
      <c r="J68" s="203"/>
      <c r="K68" s="203"/>
    </row>
    <row r="69" spans="2:11" ht="12.75">
      <c r="B69" s="202"/>
      <c r="C69" s="202"/>
      <c r="D69" s="202"/>
      <c r="E69" s="202"/>
      <c r="F69" s="202"/>
      <c r="G69" s="202"/>
      <c r="H69" s="203"/>
      <c r="I69" s="204"/>
      <c r="J69" s="203"/>
      <c r="K69" s="203"/>
    </row>
    <row r="70" spans="2:11" ht="12.75">
      <c r="B70" s="202"/>
      <c r="C70" s="202"/>
      <c r="D70" s="202"/>
      <c r="E70" s="202"/>
      <c r="F70" s="202"/>
      <c r="G70" s="202"/>
      <c r="H70" s="203"/>
      <c r="I70" s="204"/>
      <c r="J70" s="203"/>
      <c r="K70" s="203"/>
    </row>
    <row r="71" spans="2:11" ht="12.75">
      <c r="B71" s="202"/>
      <c r="C71" s="202"/>
      <c r="D71" s="202"/>
      <c r="E71" s="202"/>
      <c r="F71" s="202"/>
      <c r="G71" s="202"/>
      <c r="H71" s="203"/>
      <c r="I71" s="204"/>
      <c r="J71" s="203"/>
      <c r="K71" s="203"/>
    </row>
    <row r="72" spans="2:11" ht="12.75">
      <c r="B72" s="202"/>
      <c r="C72" s="202"/>
      <c r="D72" s="202"/>
      <c r="E72" s="202"/>
      <c r="F72" s="202"/>
      <c r="G72" s="202"/>
      <c r="H72" s="203"/>
      <c r="I72" s="204"/>
      <c r="J72" s="203"/>
      <c r="K72" s="203"/>
    </row>
    <row r="73" spans="2:11" ht="12.75">
      <c r="B73" s="202"/>
      <c r="C73" s="202"/>
      <c r="D73" s="202"/>
      <c r="E73" s="202"/>
      <c r="F73" s="202"/>
      <c r="G73" s="202"/>
      <c r="H73" s="203"/>
      <c r="I73" s="204"/>
      <c r="J73" s="203"/>
      <c r="K73" s="203"/>
    </row>
    <row r="74" spans="2:11" ht="12.75">
      <c r="B74" s="202"/>
      <c r="C74" s="202"/>
      <c r="D74" s="202"/>
      <c r="E74" s="202"/>
      <c r="F74" s="202"/>
      <c r="G74" s="202"/>
      <c r="H74" s="203"/>
      <c r="I74" s="204"/>
      <c r="J74" s="203"/>
      <c r="K74" s="203"/>
    </row>
    <row r="75" spans="2:11" ht="12.75">
      <c r="B75" s="202"/>
      <c r="C75" s="202"/>
      <c r="D75" s="202"/>
      <c r="E75" s="202"/>
      <c r="F75" s="202"/>
      <c r="G75" s="202"/>
      <c r="H75" s="203"/>
      <c r="I75" s="204"/>
      <c r="J75" s="203"/>
      <c r="K75" s="203"/>
    </row>
    <row r="76" spans="2:11" ht="12.75">
      <c r="B76" s="202"/>
      <c r="C76" s="202"/>
      <c r="D76" s="202"/>
      <c r="E76" s="202"/>
      <c r="F76" s="202"/>
      <c r="G76" s="202"/>
      <c r="H76" s="203"/>
      <c r="I76" s="204"/>
      <c r="J76" s="203"/>
      <c r="K76" s="203"/>
    </row>
    <row r="77" spans="2:11" ht="12.75">
      <c r="B77" s="202"/>
      <c r="C77" s="202"/>
      <c r="D77" s="202"/>
      <c r="E77" s="202"/>
      <c r="F77" s="202"/>
      <c r="G77" s="202"/>
      <c r="H77" s="203"/>
      <c r="I77" s="204"/>
      <c r="J77" s="203"/>
      <c r="K77" s="203"/>
    </row>
    <row r="78" spans="2:11" ht="12.75">
      <c r="B78" s="202"/>
      <c r="C78" s="202"/>
      <c r="D78" s="202"/>
      <c r="E78" s="202"/>
      <c r="F78" s="202"/>
      <c r="G78" s="202"/>
      <c r="H78" s="203"/>
      <c r="I78" s="204"/>
      <c r="J78" s="203"/>
      <c r="K78" s="203"/>
    </row>
    <row r="79" spans="2:11" ht="12.75">
      <c r="B79" s="202"/>
      <c r="C79" s="202"/>
      <c r="D79" s="202"/>
      <c r="E79" s="202"/>
      <c r="F79" s="202"/>
      <c r="G79" s="202"/>
      <c r="H79" s="203"/>
      <c r="I79" s="204"/>
      <c r="J79" s="203"/>
      <c r="K79" s="203"/>
    </row>
    <row r="80" spans="2:11" ht="12.75">
      <c r="B80" s="202"/>
      <c r="C80" s="202"/>
      <c r="D80" s="202"/>
      <c r="E80" s="202"/>
      <c r="F80" s="202"/>
      <c r="G80" s="202"/>
      <c r="H80" s="203"/>
      <c r="I80" s="204"/>
      <c r="J80" s="203"/>
      <c r="K80" s="203"/>
    </row>
    <row r="81" spans="2:11" ht="12.75">
      <c r="B81" s="202"/>
      <c r="C81" s="202"/>
      <c r="D81" s="202"/>
      <c r="E81" s="202"/>
      <c r="F81" s="202"/>
      <c r="G81" s="202"/>
      <c r="H81" s="203"/>
      <c r="I81" s="204"/>
      <c r="J81" s="203"/>
      <c r="K81" s="203"/>
    </row>
    <row r="82" spans="2:11" ht="12.75">
      <c r="B82" s="202"/>
      <c r="C82" s="202"/>
      <c r="D82" s="202"/>
      <c r="E82" s="202"/>
      <c r="F82" s="202"/>
      <c r="G82" s="202"/>
      <c r="H82" s="203"/>
      <c r="I82" s="204"/>
      <c r="J82" s="203"/>
      <c r="K82" s="203"/>
    </row>
    <row r="83" spans="2:11" ht="12.75">
      <c r="B83" s="202"/>
      <c r="C83" s="202"/>
      <c r="D83" s="202"/>
      <c r="E83" s="202"/>
      <c r="F83" s="202"/>
      <c r="G83" s="202"/>
      <c r="H83" s="203"/>
      <c r="I83" s="204"/>
      <c r="J83" s="203"/>
      <c r="K83" s="203"/>
    </row>
    <row r="84" spans="2:11" ht="12.75">
      <c r="B84" s="202"/>
      <c r="C84" s="202"/>
      <c r="D84" s="202"/>
      <c r="E84" s="202"/>
      <c r="F84" s="202"/>
      <c r="G84" s="202"/>
      <c r="H84" s="203"/>
      <c r="I84" s="204"/>
      <c r="J84" s="203"/>
      <c r="K84" s="203"/>
    </row>
    <row r="85" spans="2:11" ht="12.75">
      <c r="B85" s="202"/>
      <c r="C85" s="202"/>
      <c r="D85" s="202"/>
      <c r="E85" s="202"/>
      <c r="F85" s="202"/>
      <c r="G85" s="202"/>
      <c r="H85" s="203"/>
      <c r="I85" s="204"/>
      <c r="J85" s="203"/>
      <c r="K85" s="203"/>
    </row>
    <row r="86" spans="2:11" ht="12.75">
      <c r="B86" s="202"/>
      <c r="C86" s="202"/>
      <c r="D86" s="202"/>
      <c r="E86" s="202"/>
      <c r="F86" s="202"/>
      <c r="G86" s="202"/>
      <c r="H86" s="203"/>
      <c r="I86" s="204"/>
      <c r="J86" s="203"/>
      <c r="K86" s="203"/>
    </row>
    <row r="87" spans="2:11" ht="12.75">
      <c r="B87" s="202"/>
      <c r="C87" s="202"/>
      <c r="D87" s="202"/>
      <c r="E87" s="202"/>
      <c r="F87" s="202"/>
      <c r="G87" s="202"/>
      <c r="H87" s="203"/>
      <c r="I87" s="204"/>
      <c r="J87" s="203"/>
      <c r="K87" s="203"/>
    </row>
    <row r="88" spans="2:11" ht="12.75">
      <c r="B88" s="202"/>
      <c r="C88" s="202"/>
      <c r="D88" s="202"/>
      <c r="E88" s="202"/>
      <c r="F88" s="202"/>
      <c r="G88" s="202"/>
      <c r="H88" s="203"/>
      <c r="I88" s="204"/>
      <c r="J88" s="203"/>
      <c r="K88" s="203"/>
    </row>
    <row r="89" spans="2:11" ht="12.75">
      <c r="B89" s="202"/>
      <c r="C89" s="202"/>
      <c r="D89" s="202"/>
      <c r="E89" s="202"/>
      <c r="F89" s="202"/>
      <c r="G89" s="202"/>
      <c r="H89" s="203"/>
      <c r="I89" s="204"/>
      <c r="J89" s="203"/>
      <c r="K89" s="203"/>
    </row>
    <row r="90" spans="2:11" ht="12.75">
      <c r="B90" s="202"/>
      <c r="C90" s="202"/>
      <c r="D90" s="202"/>
      <c r="E90" s="202"/>
      <c r="F90" s="202"/>
      <c r="G90" s="202"/>
      <c r="H90" s="203"/>
      <c r="I90" s="204"/>
      <c r="J90" s="203"/>
      <c r="K90" s="203"/>
    </row>
    <row r="91" spans="2:11" ht="12.75">
      <c r="B91" s="202"/>
      <c r="C91" s="202"/>
      <c r="D91" s="202"/>
      <c r="E91" s="202"/>
      <c r="F91" s="202"/>
      <c r="G91" s="202"/>
      <c r="H91" s="203"/>
      <c r="I91" s="204"/>
      <c r="J91" s="203"/>
      <c r="K91" s="203"/>
    </row>
    <row r="92" spans="2:11" ht="12.75">
      <c r="B92" s="202"/>
      <c r="C92" s="202"/>
      <c r="D92" s="202"/>
      <c r="E92" s="202"/>
      <c r="F92" s="202"/>
      <c r="G92" s="202"/>
      <c r="H92" s="203"/>
      <c r="I92" s="204"/>
      <c r="J92" s="203"/>
      <c r="K92" s="203"/>
    </row>
    <row r="93" spans="2:11" ht="12.75">
      <c r="B93" s="202"/>
      <c r="C93" s="202"/>
      <c r="D93" s="202"/>
      <c r="E93" s="202"/>
      <c r="F93" s="202"/>
      <c r="G93" s="202"/>
      <c r="H93" s="203"/>
      <c r="I93" s="204"/>
      <c r="J93" s="203"/>
      <c r="K93" s="203"/>
    </row>
    <row r="94" spans="2:11" ht="12.75">
      <c r="B94" s="202"/>
      <c r="C94" s="202"/>
      <c r="D94" s="202"/>
      <c r="E94" s="202"/>
      <c r="F94" s="202"/>
      <c r="G94" s="202"/>
      <c r="H94" s="203"/>
      <c r="I94" s="204"/>
      <c r="J94" s="203"/>
      <c r="K94" s="203"/>
    </row>
    <row r="95" spans="2:11" ht="12.75">
      <c r="B95" s="202"/>
      <c r="C95" s="202"/>
      <c r="D95" s="202"/>
      <c r="E95" s="202"/>
      <c r="F95" s="202"/>
      <c r="G95" s="202"/>
      <c r="H95" s="203"/>
      <c r="I95" s="204"/>
      <c r="J95" s="203"/>
      <c r="K95" s="203"/>
    </row>
    <row r="96" spans="2:11" ht="12.75">
      <c r="B96" s="202"/>
      <c r="C96" s="202"/>
      <c r="D96" s="202"/>
      <c r="E96" s="202"/>
      <c r="F96" s="202"/>
      <c r="G96" s="202"/>
      <c r="H96" s="203"/>
      <c r="I96" s="204"/>
      <c r="J96" s="203"/>
      <c r="K96" s="203"/>
    </row>
    <row r="97" spans="2:11" ht="12.75">
      <c r="B97" s="202"/>
      <c r="C97" s="202"/>
      <c r="D97" s="202"/>
      <c r="E97" s="202"/>
      <c r="F97" s="202"/>
      <c r="G97" s="202"/>
      <c r="H97" s="203"/>
      <c r="I97" s="204"/>
      <c r="J97" s="203"/>
      <c r="K97" s="203"/>
    </row>
    <row r="98" spans="2:11" ht="12.75">
      <c r="B98" s="202"/>
      <c r="C98" s="202"/>
      <c r="D98" s="202"/>
      <c r="E98" s="202"/>
      <c r="F98" s="202"/>
      <c r="G98" s="202"/>
      <c r="H98" s="203"/>
      <c r="I98" s="204"/>
      <c r="J98" s="203"/>
      <c r="K98" s="203"/>
    </row>
    <row r="99" spans="2:11" ht="12.75">
      <c r="B99" s="202"/>
      <c r="C99" s="202"/>
      <c r="D99" s="202"/>
      <c r="E99" s="202"/>
      <c r="F99" s="202"/>
      <c r="G99" s="202"/>
      <c r="H99" s="203"/>
      <c r="I99" s="204"/>
      <c r="J99" s="203"/>
      <c r="K99" s="203"/>
    </row>
    <row r="100" spans="2:11" ht="12.75">
      <c r="B100" s="202"/>
      <c r="C100" s="202"/>
      <c r="D100" s="202"/>
      <c r="E100" s="202"/>
      <c r="F100" s="202"/>
      <c r="G100" s="202"/>
      <c r="H100" s="203"/>
      <c r="I100" s="204"/>
      <c r="J100" s="203"/>
      <c r="K100" s="203"/>
    </row>
    <row r="101" spans="2:11" ht="12.75">
      <c r="B101" s="202"/>
      <c r="C101" s="202"/>
      <c r="D101" s="202"/>
      <c r="E101" s="202"/>
      <c r="F101" s="202"/>
      <c r="G101" s="202"/>
      <c r="H101" s="203"/>
      <c r="I101" s="204"/>
      <c r="J101" s="203"/>
      <c r="K101" s="203"/>
    </row>
    <row r="102" spans="2:11" ht="12.75">
      <c r="B102" s="202"/>
      <c r="C102" s="202"/>
      <c r="D102" s="202"/>
      <c r="E102" s="202"/>
      <c r="F102" s="202"/>
      <c r="G102" s="202"/>
      <c r="H102" s="203"/>
      <c r="I102" s="204"/>
      <c r="J102" s="203"/>
      <c r="K102" s="203"/>
    </row>
    <row r="103" spans="2:11" ht="12.75">
      <c r="B103" s="202"/>
      <c r="C103" s="202"/>
      <c r="D103" s="202"/>
      <c r="E103" s="202"/>
      <c r="F103" s="202"/>
      <c r="G103" s="202"/>
      <c r="H103" s="203"/>
      <c r="I103" s="204"/>
      <c r="J103" s="203"/>
      <c r="K103" s="203"/>
    </row>
    <row r="104" spans="2:11" ht="12.75">
      <c r="B104" s="202"/>
      <c r="C104" s="202"/>
      <c r="D104" s="202"/>
      <c r="E104" s="202"/>
      <c r="F104" s="202"/>
      <c r="G104" s="202"/>
      <c r="H104" s="203"/>
      <c r="I104" s="204"/>
      <c r="J104" s="203"/>
      <c r="K104" s="203"/>
    </row>
    <row r="105" spans="2:11" ht="12.75">
      <c r="B105" s="202"/>
      <c r="C105" s="202"/>
      <c r="D105" s="202"/>
      <c r="E105" s="202"/>
      <c r="F105" s="202"/>
      <c r="G105" s="202"/>
      <c r="H105" s="203"/>
      <c r="I105" s="204"/>
      <c r="J105" s="203"/>
      <c r="K105" s="203"/>
    </row>
    <row r="106" spans="2:11" ht="12.75">
      <c r="B106" s="202"/>
      <c r="C106" s="202"/>
      <c r="D106" s="202"/>
      <c r="E106" s="202"/>
      <c r="F106" s="202"/>
      <c r="G106" s="202"/>
      <c r="H106" s="203"/>
      <c r="I106" s="204"/>
      <c r="J106" s="203"/>
      <c r="K106" s="203"/>
    </row>
    <row r="107" spans="2:11" ht="12.75">
      <c r="B107" s="202"/>
      <c r="C107" s="202"/>
      <c r="D107" s="202"/>
      <c r="E107" s="202"/>
      <c r="F107" s="202"/>
      <c r="G107" s="202"/>
      <c r="H107" s="203"/>
      <c r="I107" s="204"/>
      <c r="J107" s="203"/>
      <c r="K107" s="203"/>
    </row>
    <row r="108" spans="2:11" ht="12.75">
      <c r="B108" s="202"/>
      <c r="C108" s="202"/>
      <c r="D108" s="202"/>
      <c r="E108" s="202"/>
      <c r="F108" s="202"/>
      <c r="G108" s="202"/>
      <c r="H108" s="203"/>
      <c r="I108" s="204"/>
      <c r="J108" s="203"/>
      <c r="K108" s="203"/>
    </row>
    <row r="109" spans="2:11" ht="12.75">
      <c r="B109" s="202"/>
      <c r="C109" s="202"/>
      <c r="D109" s="202"/>
      <c r="E109" s="202"/>
      <c r="F109" s="202"/>
      <c r="G109" s="202"/>
      <c r="H109" s="203"/>
      <c r="I109" s="204"/>
      <c r="J109" s="203"/>
      <c r="K109" s="203"/>
    </row>
    <row r="110" spans="2:11" ht="12.75">
      <c r="B110" s="202"/>
      <c r="C110" s="202"/>
      <c r="D110" s="202"/>
      <c r="E110" s="202"/>
      <c r="F110" s="202"/>
      <c r="G110" s="202"/>
      <c r="H110" s="203"/>
      <c r="I110" s="204"/>
      <c r="J110" s="203"/>
      <c r="K110" s="203"/>
    </row>
    <row r="111" spans="2:11" ht="12.75">
      <c r="B111" s="202"/>
      <c r="C111" s="202"/>
      <c r="D111" s="202"/>
      <c r="E111" s="202"/>
      <c r="F111" s="202"/>
      <c r="G111" s="202"/>
      <c r="H111" s="203"/>
      <c r="I111" s="204"/>
      <c r="J111" s="203"/>
      <c r="K111" s="203"/>
    </row>
    <row r="112" spans="2:11" ht="12.75">
      <c r="B112" s="202"/>
      <c r="C112" s="202"/>
      <c r="D112" s="202"/>
      <c r="E112" s="202"/>
      <c r="F112" s="202"/>
      <c r="G112" s="202"/>
      <c r="H112" s="203"/>
      <c r="I112" s="204"/>
      <c r="J112" s="203"/>
      <c r="K112" s="203"/>
    </row>
    <row r="113" spans="2:11" ht="12.75">
      <c r="B113" s="202"/>
      <c r="C113" s="202"/>
      <c r="D113" s="202"/>
      <c r="E113" s="202"/>
      <c r="F113" s="202"/>
      <c r="G113" s="202"/>
      <c r="H113" s="203"/>
      <c r="I113" s="204"/>
      <c r="J113" s="203"/>
      <c r="K113" s="203"/>
    </row>
    <row r="114" spans="2:11" ht="12.75">
      <c r="B114" s="202"/>
      <c r="C114" s="202"/>
      <c r="D114" s="202"/>
      <c r="E114" s="202"/>
      <c r="F114" s="202"/>
      <c r="G114" s="202"/>
      <c r="H114" s="203"/>
      <c r="I114" s="204"/>
      <c r="J114" s="203"/>
      <c r="K114" s="203"/>
    </row>
    <row r="115" spans="2:11" ht="12.75">
      <c r="B115" s="202"/>
      <c r="C115" s="202"/>
      <c r="D115" s="202"/>
      <c r="E115" s="202"/>
      <c r="F115" s="202"/>
      <c r="G115" s="202"/>
      <c r="H115" s="203"/>
      <c r="I115" s="204"/>
      <c r="J115" s="203"/>
      <c r="K115" s="203"/>
    </row>
    <row r="116" spans="2:11" ht="12.75">
      <c r="B116" s="202"/>
      <c r="C116" s="202"/>
      <c r="D116" s="202"/>
      <c r="E116" s="202"/>
      <c r="F116" s="202"/>
      <c r="G116" s="202"/>
      <c r="H116" s="203"/>
      <c r="I116" s="204"/>
      <c r="J116" s="203"/>
      <c r="K116" s="203"/>
    </row>
    <row r="117" spans="2:11" ht="12.75">
      <c r="B117" s="202"/>
      <c r="C117" s="202"/>
      <c r="D117" s="202"/>
      <c r="E117" s="202"/>
      <c r="F117" s="202"/>
      <c r="G117" s="202"/>
      <c r="H117" s="203"/>
      <c r="I117" s="204"/>
      <c r="J117" s="203"/>
      <c r="K117" s="203"/>
    </row>
    <row r="118" spans="2:11" ht="12.75">
      <c r="B118" s="202"/>
      <c r="C118" s="202"/>
      <c r="D118" s="202"/>
      <c r="E118" s="202"/>
      <c r="F118" s="202"/>
      <c r="G118" s="202"/>
      <c r="H118" s="203"/>
      <c r="I118" s="204"/>
      <c r="J118" s="203"/>
      <c r="K118" s="203"/>
    </row>
    <row r="119" spans="2:11" ht="12.75">
      <c r="B119" s="202"/>
      <c r="C119" s="202"/>
      <c r="D119" s="202"/>
      <c r="E119" s="202"/>
      <c r="F119" s="202"/>
      <c r="G119" s="202"/>
      <c r="H119" s="203"/>
      <c r="I119" s="204"/>
      <c r="J119" s="203"/>
      <c r="K119" s="203"/>
    </row>
    <row r="120" spans="2:11" ht="12.75">
      <c r="B120" s="202"/>
      <c r="C120" s="202"/>
      <c r="D120" s="202"/>
      <c r="E120" s="202"/>
      <c r="F120" s="202"/>
      <c r="G120" s="202"/>
      <c r="H120" s="203"/>
      <c r="I120" s="204"/>
      <c r="J120" s="203"/>
      <c r="K120" s="203"/>
    </row>
    <row r="121" spans="2:11" ht="12.75">
      <c r="B121" s="202"/>
      <c r="C121" s="202"/>
      <c r="D121" s="202"/>
      <c r="E121" s="202"/>
      <c r="F121" s="202"/>
      <c r="G121" s="202"/>
      <c r="H121" s="203"/>
      <c r="I121" s="204"/>
      <c r="J121" s="203"/>
      <c r="K121" s="203"/>
    </row>
    <row r="122" spans="2:11" ht="12.75">
      <c r="B122" s="202"/>
      <c r="C122" s="202"/>
      <c r="D122" s="202"/>
      <c r="E122" s="202"/>
      <c r="F122" s="202"/>
      <c r="G122" s="202"/>
      <c r="H122" s="203"/>
      <c r="I122" s="204"/>
      <c r="J122" s="203"/>
      <c r="K122" s="203"/>
    </row>
    <row r="123" spans="2:11" ht="12.75">
      <c r="B123" s="202"/>
      <c r="C123" s="202"/>
      <c r="D123" s="202"/>
      <c r="E123" s="202"/>
      <c r="F123" s="202"/>
      <c r="G123" s="202"/>
      <c r="H123" s="203"/>
      <c r="I123" s="204"/>
      <c r="J123" s="203"/>
      <c r="K123" s="203"/>
    </row>
    <row r="124" spans="2:11" ht="12.75">
      <c r="B124" s="202"/>
      <c r="C124" s="202"/>
      <c r="D124" s="202"/>
      <c r="E124" s="202"/>
      <c r="F124" s="202"/>
      <c r="G124" s="202"/>
      <c r="H124" s="203"/>
      <c r="I124" s="204"/>
      <c r="J124" s="203"/>
      <c r="K124" s="203"/>
    </row>
    <row r="125" spans="2:11" ht="12.75">
      <c r="B125" s="202"/>
      <c r="C125" s="202"/>
      <c r="D125" s="202"/>
      <c r="E125" s="202"/>
      <c r="F125" s="202"/>
      <c r="G125" s="202"/>
      <c r="H125" s="203"/>
      <c r="I125" s="204"/>
      <c r="J125" s="203"/>
      <c r="K125" s="203"/>
    </row>
    <row r="126" spans="2:11" ht="12.75">
      <c r="B126" s="202"/>
      <c r="C126" s="202"/>
      <c r="D126" s="202"/>
      <c r="E126" s="202"/>
      <c r="F126" s="202"/>
      <c r="G126" s="202"/>
      <c r="H126" s="203"/>
      <c r="I126" s="204"/>
      <c r="J126" s="203"/>
      <c r="K126" s="203"/>
    </row>
    <row r="127" spans="2:11" ht="12.75">
      <c r="B127" s="202"/>
      <c r="C127" s="202"/>
      <c r="D127" s="202"/>
      <c r="E127" s="202"/>
      <c r="F127" s="202"/>
      <c r="G127" s="202"/>
      <c r="H127" s="203"/>
      <c r="I127" s="204"/>
      <c r="J127" s="203"/>
      <c r="K127" s="203"/>
    </row>
    <row r="128" spans="2:11" ht="12.75">
      <c r="B128" s="207"/>
      <c r="C128" s="202"/>
      <c r="D128" s="202"/>
      <c r="E128" s="202"/>
      <c r="F128" s="202"/>
      <c r="G128" s="202"/>
      <c r="H128" s="203"/>
      <c r="I128" s="204"/>
      <c r="J128" s="203"/>
      <c r="K128" s="203"/>
    </row>
    <row r="129" spans="2:11" ht="12.75">
      <c r="B129" s="206"/>
      <c r="C129" s="202"/>
      <c r="D129" s="202"/>
      <c r="E129" s="202"/>
      <c r="F129" s="202"/>
      <c r="G129" s="202"/>
      <c r="H129" s="203"/>
      <c r="I129" s="204"/>
      <c r="J129" s="203"/>
      <c r="K129" s="203"/>
    </row>
    <row r="130" spans="2:11" ht="12.75">
      <c r="B130" s="207"/>
      <c r="C130" s="202"/>
      <c r="D130" s="202"/>
      <c r="E130" s="202"/>
      <c r="F130" s="202"/>
      <c r="G130" s="202"/>
      <c r="H130" s="203"/>
      <c r="I130" s="204"/>
      <c r="J130" s="203"/>
      <c r="K130" s="203"/>
    </row>
    <row r="131" spans="2:11" ht="12.75">
      <c r="B131" s="206"/>
      <c r="C131" s="202"/>
      <c r="D131" s="202"/>
      <c r="E131" s="202"/>
      <c r="F131" s="202"/>
      <c r="G131" s="202"/>
      <c r="H131" s="203"/>
      <c r="I131" s="204"/>
      <c r="J131" s="203"/>
      <c r="K131" s="203"/>
    </row>
    <row r="132" spans="2:11" ht="12.75">
      <c r="B132" s="207"/>
      <c r="C132" s="202"/>
      <c r="D132" s="202"/>
      <c r="E132" s="202"/>
      <c r="F132" s="202"/>
      <c r="G132" s="202"/>
      <c r="H132" s="203"/>
      <c r="I132" s="204"/>
      <c r="J132" s="203"/>
      <c r="K132" s="203"/>
    </row>
    <row r="133" spans="2:11" ht="12.75">
      <c r="B133" s="206"/>
      <c r="C133" s="202"/>
      <c r="D133" s="202"/>
      <c r="E133" s="202"/>
      <c r="F133" s="202"/>
      <c r="G133" s="202"/>
      <c r="H133" s="203"/>
      <c r="I133" s="204"/>
      <c r="J133" s="203"/>
      <c r="K133" s="203"/>
    </row>
    <row r="134" spans="2:11" ht="12.75">
      <c r="B134" s="207"/>
      <c r="C134" s="202"/>
      <c r="D134" s="202"/>
      <c r="E134" s="202"/>
      <c r="F134" s="202"/>
      <c r="G134" s="202"/>
      <c r="H134" s="203"/>
      <c r="I134" s="204"/>
      <c r="J134" s="203"/>
      <c r="K134" s="203"/>
    </row>
    <row r="135" spans="2:11" ht="12.75">
      <c r="B135" s="206"/>
      <c r="C135" s="202"/>
      <c r="D135" s="202"/>
      <c r="E135" s="202"/>
      <c r="F135" s="202"/>
      <c r="G135" s="202"/>
      <c r="H135" s="203"/>
      <c r="I135" s="204"/>
      <c r="J135" s="203"/>
      <c r="K135" s="203"/>
    </row>
    <row r="136" spans="2:11" ht="12.75">
      <c r="B136" s="207"/>
      <c r="C136" s="202"/>
      <c r="D136" s="202"/>
      <c r="E136" s="202"/>
      <c r="F136" s="202"/>
      <c r="G136" s="202"/>
      <c r="H136" s="203"/>
      <c r="I136" s="204"/>
      <c r="J136" s="203"/>
      <c r="K136" s="203"/>
    </row>
    <row r="137" spans="2:11" ht="12.75">
      <c r="B137" s="206"/>
      <c r="C137" s="202"/>
      <c r="D137" s="202"/>
      <c r="E137" s="202"/>
      <c r="F137" s="202"/>
      <c r="G137" s="202"/>
      <c r="H137" s="203"/>
      <c r="I137" s="204"/>
      <c r="J137" s="203"/>
      <c r="K137" s="203"/>
    </row>
    <row r="138" spans="2:11" ht="12.75">
      <c r="B138" s="207"/>
      <c r="C138" s="202"/>
      <c r="D138" s="202"/>
      <c r="E138" s="202"/>
      <c r="F138" s="202"/>
      <c r="G138" s="202"/>
      <c r="H138" s="203"/>
      <c r="I138" s="204"/>
      <c r="J138" s="203"/>
      <c r="K138" s="203"/>
    </row>
    <row r="139" spans="2:11" ht="12.75">
      <c r="B139" s="206"/>
      <c r="C139" s="202"/>
      <c r="D139" s="202"/>
      <c r="E139" s="202"/>
      <c r="F139" s="202"/>
      <c r="G139" s="202"/>
      <c r="H139" s="203"/>
      <c r="I139" s="204"/>
      <c r="J139" s="203"/>
      <c r="K139" s="203"/>
    </row>
    <row r="140" spans="2:11" ht="12.75">
      <c r="B140" s="207"/>
      <c r="C140" s="202"/>
      <c r="D140" s="202"/>
      <c r="E140" s="202"/>
      <c r="F140" s="202"/>
      <c r="G140" s="202"/>
      <c r="H140" s="203"/>
      <c r="I140" s="204"/>
      <c r="J140" s="203"/>
      <c r="K140" s="203"/>
    </row>
    <row r="141" spans="2:11" ht="12.75">
      <c r="B141" s="206"/>
      <c r="C141" s="202"/>
      <c r="D141" s="202"/>
      <c r="E141" s="202"/>
      <c r="F141" s="202"/>
      <c r="G141" s="202"/>
      <c r="H141" s="203"/>
      <c r="I141" s="204"/>
      <c r="J141" s="203"/>
      <c r="K141" s="203"/>
    </row>
    <row r="142" spans="2:11" ht="12.75">
      <c r="B142" s="207"/>
      <c r="C142" s="202"/>
      <c r="D142" s="202"/>
      <c r="E142" s="202"/>
      <c r="F142" s="202"/>
      <c r="G142" s="202"/>
      <c r="H142" s="203"/>
      <c r="I142" s="204"/>
      <c r="J142" s="203"/>
      <c r="K142" s="203"/>
    </row>
    <row r="143" spans="2:11" ht="12.75">
      <c r="B143" s="206"/>
      <c r="C143" s="202"/>
      <c r="D143" s="202"/>
      <c r="E143" s="202"/>
      <c r="F143" s="202"/>
      <c r="G143" s="202"/>
      <c r="H143" s="203"/>
      <c r="I143" s="204"/>
      <c r="J143" s="203"/>
      <c r="K143" s="203"/>
    </row>
    <row r="144" spans="2:11" ht="12.75">
      <c r="B144" s="207"/>
      <c r="C144" s="202"/>
      <c r="D144" s="202"/>
      <c r="E144" s="202"/>
      <c r="F144" s="202"/>
      <c r="G144" s="202"/>
      <c r="H144" s="203"/>
      <c r="I144" s="204"/>
      <c r="J144" s="203"/>
      <c r="K144" s="203"/>
    </row>
    <row r="145" spans="2:11" ht="12.75">
      <c r="B145" s="206"/>
      <c r="C145" s="202"/>
      <c r="D145" s="202"/>
      <c r="E145" s="202"/>
      <c r="F145" s="202"/>
      <c r="G145" s="202"/>
      <c r="H145" s="203"/>
      <c r="I145" s="204"/>
      <c r="J145" s="203"/>
      <c r="K145" s="203"/>
    </row>
    <row r="146" spans="2:11" ht="12.75">
      <c r="B146" s="207"/>
      <c r="C146" s="202"/>
      <c r="D146" s="202"/>
      <c r="E146" s="202"/>
      <c r="F146" s="202"/>
      <c r="G146" s="202"/>
      <c r="H146" s="203"/>
      <c r="I146" s="204"/>
      <c r="J146" s="203"/>
      <c r="K146" s="203"/>
    </row>
    <row r="147" spans="2:11" ht="12.75">
      <c r="B147" s="206"/>
      <c r="C147" s="202"/>
      <c r="D147" s="202"/>
      <c r="E147" s="202"/>
      <c r="F147" s="202"/>
      <c r="G147" s="202"/>
      <c r="H147" s="203"/>
      <c r="I147" s="204"/>
      <c r="J147" s="203"/>
      <c r="K147" s="203"/>
    </row>
    <row r="148" spans="2:11" ht="12.75">
      <c r="B148" s="206"/>
      <c r="C148" s="202"/>
      <c r="D148" s="202"/>
      <c r="E148" s="202"/>
      <c r="F148" s="202"/>
      <c r="G148" s="202"/>
      <c r="H148" s="203"/>
      <c r="I148" s="204"/>
      <c r="J148" s="203"/>
      <c r="K148" s="203"/>
    </row>
    <row r="149" spans="2:11" ht="12.75">
      <c r="B149" s="206"/>
      <c r="C149" s="202"/>
      <c r="D149" s="202"/>
      <c r="E149" s="202"/>
      <c r="F149" s="202"/>
      <c r="G149" s="202"/>
      <c r="H149" s="203"/>
      <c r="I149" s="204"/>
      <c r="J149" s="203"/>
      <c r="K149" s="203"/>
    </row>
    <row r="150" spans="2:11" ht="12.75">
      <c r="B150" s="206"/>
      <c r="C150" s="202"/>
      <c r="D150" s="202"/>
      <c r="E150" s="202"/>
      <c r="F150" s="202"/>
      <c r="G150" s="202"/>
      <c r="H150" s="203"/>
      <c r="I150" s="204"/>
      <c r="J150" s="203"/>
      <c r="K150" s="203"/>
    </row>
    <row r="151" spans="2:11" ht="12.75">
      <c r="B151" s="206"/>
      <c r="C151" s="202"/>
      <c r="D151" s="202"/>
      <c r="E151" s="202"/>
      <c r="F151" s="202"/>
      <c r="G151" s="202"/>
      <c r="H151" s="203"/>
      <c r="I151" s="204"/>
      <c r="J151" s="203"/>
      <c r="K151" s="203"/>
    </row>
    <row r="152" spans="2:11" ht="12.75">
      <c r="B152" s="206"/>
      <c r="C152" s="202"/>
      <c r="D152" s="202"/>
      <c r="E152" s="202"/>
      <c r="F152" s="202"/>
      <c r="G152" s="202"/>
      <c r="H152" s="203"/>
      <c r="I152" s="204"/>
      <c r="J152" s="203"/>
      <c r="K152" s="203"/>
    </row>
    <row r="153" spans="2:11" ht="12.75">
      <c r="B153" s="206"/>
      <c r="C153" s="202"/>
      <c r="D153" s="202"/>
      <c r="E153" s="202"/>
      <c r="F153" s="202"/>
      <c r="G153" s="202"/>
      <c r="H153" s="203"/>
      <c r="I153" s="204"/>
      <c r="J153" s="203"/>
      <c r="K153" s="203"/>
    </row>
    <row r="154" spans="2:11" ht="12.75">
      <c r="B154" s="206"/>
      <c r="C154" s="202"/>
      <c r="D154" s="202"/>
      <c r="E154" s="202"/>
      <c r="F154" s="202"/>
      <c r="G154" s="202"/>
      <c r="H154" s="203"/>
      <c r="I154" s="204"/>
      <c r="J154" s="203"/>
      <c r="K154" s="203"/>
    </row>
    <row r="155" spans="2:11" ht="12.75">
      <c r="B155" s="206"/>
      <c r="C155" s="202"/>
      <c r="D155" s="202"/>
      <c r="E155" s="202"/>
      <c r="F155" s="202"/>
      <c r="G155" s="202"/>
      <c r="H155" s="203"/>
      <c r="I155" s="204"/>
      <c r="J155" s="203"/>
      <c r="K155" s="203"/>
    </row>
    <row r="156" spans="2:11" ht="12.75">
      <c r="B156" s="206"/>
      <c r="C156" s="202"/>
      <c r="D156" s="202"/>
      <c r="E156" s="202"/>
      <c r="F156" s="202"/>
      <c r="G156" s="202"/>
      <c r="H156" s="203"/>
      <c r="I156" s="204"/>
      <c r="J156" s="203"/>
      <c r="K156" s="203"/>
    </row>
    <row r="157" spans="2:11" ht="12.75">
      <c r="B157" s="206"/>
      <c r="C157" s="202"/>
      <c r="D157" s="202"/>
      <c r="E157" s="202"/>
      <c r="F157" s="202"/>
      <c r="G157" s="202"/>
      <c r="H157" s="203"/>
      <c r="I157" s="204"/>
      <c r="J157" s="203"/>
      <c r="K157" s="203"/>
    </row>
    <row r="158" spans="2:11" ht="12.75">
      <c r="B158" s="206"/>
      <c r="C158" s="202"/>
      <c r="D158" s="202"/>
      <c r="E158" s="202"/>
      <c r="F158" s="202"/>
      <c r="G158" s="202"/>
      <c r="H158" s="203"/>
      <c r="I158" s="204"/>
      <c r="J158" s="203"/>
      <c r="K158" s="203"/>
    </row>
    <row r="159" spans="2:11" ht="12.75">
      <c r="B159" s="206"/>
      <c r="C159" s="202"/>
      <c r="D159" s="202"/>
      <c r="E159" s="202"/>
      <c r="F159" s="202"/>
      <c r="G159" s="202"/>
      <c r="H159" s="203"/>
      <c r="I159" s="204"/>
      <c r="J159" s="203"/>
      <c r="K159" s="203"/>
    </row>
  </sheetData>
  <mergeCells count="3">
    <mergeCell ref="B2:K2"/>
    <mergeCell ref="B3:K3"/>
    <mergeCell ref="B4:K4"/>
  </mergeCells>
  <printOptions/>
  <pageMargins left="0.21" right="0.12" top="0.43" bottom="0.46" header="0.31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="80" zoomScaleNormal="80" workbookViewId="0" topLeftCell="A1">
      <pane xSplit="1" ySplit="10" topLeftCell="B11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U48" sqref="U48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.421875" style="0" bestFit="1" customWidth="1"/>
    <col min="4" max="4" width="25.28125" style="0" bestFit="1" customWidth="1"/>
    <col min="5" max="6" width="3.28125" style="0" bestFit="1" customWidth="1"/>
    <col min="7" max="7" width="4.28125" style="0" bestFit="1" customWidth="1"/>
    <col min="8" max="8" width="5.8515625" style="0" bestFit="1" customWidth="1"/>
    <col min="9" max="9" width="4.28125" style="0" bestFit="1" customWidth="1"/>
    <col min="10" max="10" width="8.28125" style="0" bestFit="1" customWidth="1"/>
    <col min="11" max="12" width="3.28125" style="0" bestFit="1" customWidth="1"/>
    <col min="13" max="13" width="4.28125" style="0" bestFit="1" customWidth="1"/>
    <col min="14" max="14" width="5.8515625" style="0" bestFit="1" customWidth="1"/>
    <col min="15" max="15" width="4.28125" style="0" bestFit="1" customWidth="1"/>
    <col min="16" max="16" width="8.28125" style="0" bestFit="1" customWidth="1"/>
    <col min="17" max="18" width="3.28125" style="0" bestFit="1" customWidth="1"/>
    <col min="19" max="19" width="4.28125" style="0" bestFit="1" customWidth="1"/>
    <col min="20" max="20" width="5.8515625" style="0" bestFit="1" customWidth="1"/>
    <col min="21" max="21" width="4.28125" style="0" bestFit="1" customWidth="1"/>
    <col min="22" max="22" width="8.28125" style="0" bestFit="1" customWidth="1"/>
    <col min="23" max="23" width="3.8515625" style="0" bestFit="1" customWidth="1"/>
    <col min="24" max="24" width="3.28125" style="0" bestFit="1" customWidth="1"/>
    <col min="25" max="25" width="4.28125" style="0" bestFit="1" customWidth="1"/>
    <col min="26" max="26" width="5.8515625" style="0" bestFit="1" customWidth="1"/>
    <col min="27" max="27" width="4.28125" style="0" bestFit="1" customWidth="1"/>
    <col min="28" max="28" width="8.28125" style="0" bestFit="1" customWidth="1"/>
    <col min="29" max="29" width="10.140625" style="0" customWidth="1"/>
  </cols>
  <sheetData>
    <row r="1" spans="1:29" ht="13.5" thickBot="1">
      <c r="A1" s="89"/>
      <c r="B1" s="89"/>
      <c r="C1" s="89"/>
      <c r="D1" s="89"/>
      <c r="E1" s="96"/>
      <c r="F1" s="89"/>
      <c r="G1" s="125"/>
      <c r="H1" s="89"/>
      <c r="I1" s="125"/>
      <c r="J1" s="89"/>
      <c r="K1" s="89"/>
      <c r="L1" s="125"/>
      <c r="M1" s="89"/>
      <c r="N1" s="125"/>
      <c r="O1" s="89"/>
      <c r="P1" s="125"/>
      <c r="Q1" s="125"/>
      <c r="R1" s="89"/>
      <c r="S1" s="125"/>
      <c r="T1" s="89"/>
      <c r="U1" s="125"/>
      <c r="V1" s="89"/>
      <c r="W1" s="89"/>
      <c r="X1" s="125"/>
      <c r="Y1" s="89"/>
      <c r="Z1" s="125"/>
      <c r="AA1" s="89"/>
      <c r="AB1" s="125"/>
      <c r="AC1" s="125"/>
    </row>
    <row r="2" spans="1:29" ht="12.75">
      <c r="A2" s="89"/>
      <c r="B2" s="91"/>
      <c r="C2" s="92"/>
      <c r="D2" s="93"/>
      <c r="E2" s="126"/>
      <c r="F2" s="92"/>
      <c r="G2" s="92"/>
      <c r="H2" s="92"/>
      <c r="I2" s="93"/>
      <c r="J2" s="94"/>
      <c r="K2" s="92"/>
      <c r="L2" s="92"/>
      <c r="M2" s="92"/>
      <c r="N2" s="94"/>
      <c r="O2" s="94"/>
      <c r="P2" s="94"/>
      <c r="Q2" s="92"/>
      <c r="R2" s="92"/>
      <c r="S2" s="92"/>
      <c r="T2" s="94"/>
      <c r="U2" s="94"/>
      <c r="V2" s="94"/>
      <c r="W2" s="92"/>
      <c r="X2" s="92"/>
      <c r="Y2" s="92"/>
      <c r="Z2" s="94"/>
      <c r="AA2" s="94"/>
      <c r="AB2" s="94"/>
      <c r="AC2" s="127"/>
    </row>
    <row r="3" spans="1:29" ht="33">
      <c r="A3" s="96"/>
      <c r="B3" s="9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</row>
    <row r="4" spans="1:29" ht="37.5">
      <c r="A4" s="96"/>
      <c r="B4" s="100" t="s">
        <v>14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</row>
    <row r="5" spans="1:29" ht="19.5">
      <c r="A5" s="103"/>
      <c r="B5" s="130" t="s">
        <v>26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13.5" thickBot="1">
      <c r="A6" s="107"/>
      <c r="B6" s="133"/>
      <c r="C6" s="134"/>
      <c r="D6" s="135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7"/>
    </row>
    <row r="7" spans="2:29" ht="13.5" thickBot="1">
      <c r="B7" s="138"/>
      <c r="C7" s="138"/>
      <c r="D7" s="138"/>
      <c r="E7" s="139"/>
      <c r="F7" s="140"/>
      <c r="G7" s="140"/>
      <c r="H7" s="140"/>
      <c r="I7" s="140"/>
      <c r="J7" s="141"/>
      <c r="K7" s="140"/>
      <c r="L7" s="140"/>
      <c r="M7" s="140"/>
      <c r="N7" s="141"/>
      <c r="O7" s="140"/>
      <c r="P7" s="141"/>
      <c r="Q7" s="140"/>
      <c r="R7" s="140"/>
      <c r="S7" s="140"/>
      <c r="T7" s="141"/>
      <c r="U7" s="140"/>
      <c r="V7" s="141"/>
      <c r="W7" s="140"/>
      <c r="X7" s="140"/>
      <c r="Y7" s="140"/>
      <c r="Z7" s="141"/>
      <c r="AA7" s="140"/>
      <c r="AB7" s="141"/>
      <c r="AC7" s="141"/>
    </row>
    <row r="8" spans="2:29" ht="15" customHeight="1">
      <c r="B8" s="142" t="s">
        <v>3</v>
      </c>
      <c r="C8" s="143" t="s">
        <v>15</v>
      </c>
      <c r="D8" s="144"/>
      <c r="E8" s="145" t="s">
        <v>16</v>
      </c>
      <c r="F8" s="146"/>
      <c r="G8" s="147"/>
      <c r="H8" s="147"/>
      <c r="I8" s="147"/>
      <c r="J8" s="147"/>
      <c r="K8" s="143" t="s">
        <v>17</v>
      </c>
      <c r="L8" s="144"/>
      <c r="M8" s="147"/>
      <c r="N8" s="147"/>
      <c r="O8" s="147"/>
      <c r="P8" s="147"/>
      <c r="Q8" s="148" t="s">
        <v>18</v>
      </c>
      <c r="R8" s="149"/>
      <c r="S8" s="147"/>
      <c r="T8" s="147"/>
      <c r="U8" s="147"/>
      <c r="V8" s="147"/>
      <c r="W8" s="143" t="s">
        <v>19</v>
      </c>
      <c r="X8" s="144"/>
      <c r="Y8" s="150"/>
      <c r="Z8" s="150"/>
      <c r="AA8" s="150"/>
      <c r="AB8" s="150"/>
      <c r="AC8" s="151" t="s">
        <v>12</v>
      </c>
    </row>
    <row r="9" spans="1:29" ht="74.25" customHeight="1" thickBot="1">
      <c r="A9" s="96"/>
      <c r="B9" s="152"/>
      <c r="C9" s="153" t="s">
        <v>20</v>
      </c>
      <c r="D9" s="154" t="s">
        <v>21</v>
      </c>
      <c r="E9" s="155" t="s">
        <v>21</v>
      </c>
      <c r="F9" s="156" t="s">
        <v>22</v>
      </c>
      <c r="G9" s="157" t="s">
        <v>4</v>
      </c>
      <c r="H9" s="157" t="s">
        <v>23</v>
      </c>
      <c r="I9" s="158" t="s">
        <v>10</v>
      </c>
      <c r="J9" s="157" t="s">
        <v>24</v>
      </c>
      <c r="K9" s="159" t="s">
        <v>21</v>
      </c>
      <c r="L9" s="160" t="s">
        <v>22</v>
      </c>
      <c r="M9" s="161" t="s">
        <v>4</v>
      </c>
      <c r="N9" s="161" t="s">
        <v>23</v>
      </c>
      <c r="O9" s="162" t="s">
        <v>10</v>
      </c>
      <c r="P9" s="161" t="s">
        <v>24</v>
      </c>
      <c r="Q9" s="155" t="s">
        <v>21</v>
      </c>
      <c r="R9" s="156" t="s">
        <v>22</v>
      </c>
      <c r="S9" s="157" t="s">
        <v>4</v>
      </c>
      <c r="T9" s="157" t="s">
        <v>23</v>
      </c>
      <c r="U9" s="158" t="s">
        <v>10</v>
      </c>
      <c r="V9" s="157" t="s">
        <v>24</v>
      </c>
      <c r="W9" s="159" t="s">
        <v>21</v>
      </c>
      <c r="X9" s="160" t="s">
        <v>22</v>
      </c>
      <c r="Y9" s="161" t="s">
        <v>4</v>
      </c>
      <c r="Z9" s="161" t="s">
        <v>23</v>
      </c>
      <c r="AA9" s="162" t="s">
        <v>10</v>
      </c>
      <c r="AB9" s="161" t="s">
        <v>24</v>
      </c>
      <c r="AC9" s="163"/>
    </row>
    <row r="10" spans="1:29" ht="3.75" customHeight="1">
      <c r="A10" s="164"/>
      <c r="B10" s="165"/>
      <c r="C10" s="165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1:29" ht="57" customHeight="1">
      <c r="A11" s="165"/>
      <c r="B11" s="120">
        <v>1</v>
      </c>
      <c r="C11" s="120">
        <f>IF('[1]Staffeln'!$H$49=4,'[1]Staffeln'!$B$49," ")</f>
        <v>12</v>
      </c>
      <c r="D11" s="120" t="str">
        <f>IF('[1]Staffeln'!$H$49=4,'[1]Staffeln'!$C$49," ")</f>
        <v>Die Jungs vom Dorf</v>
      </c>
      <c r="E11" s="169" t="str">
        <f>IF('[1]Staffeln'!$H49=4,'[1]Staffeln'!$D49," ")</f>
        <v>Schrum</v>
      </c>
      <c r="F11" s="169" t="str">
        <f>IF('[1]Staffeln'!$H$49=4,'[1]Staffeln'!$E$49," ")</f>
        <v>Kai-Christian</v>
      </c>
      <c r="G11" s="169">
        <f>IF('[1]Staffeln'!$H$49=4,'[1]Staffeln'!$A$49," ")</f>
        <v>106</v>
      </c>
      <c r="H11" s="170">
        <f>VLOOKUP(G11,'[1]Abrechnung'!$A:$XFD,13,FALSE)</f>
        <v>0.006168981481479929</v>
      </c>
      <c r="I11" s="171">
        <f>VLOOKUP(G11,'[1]Abrechnung'!$A:$XFD,10,FALSE)</f>
        <v>1</v>
      </c>
      <c r="J11" s="170">
        <f>VLOOKUP(G11,'[1]Abrechnung'!$A:$XFD,11,FALSE)</f>
        <v>0.00023148148148148146</v>
      </c>
      <c r="K11" s="169" t="str">
        <f>IF('[1]Staffeln'!$H$50=4,'[1]Staffeln'!$D$50," ")</f>
        <v>Kasch</v>
      </c>
      <c r="L11" s="169" t="str">
        <f>IF('[1]Staffeln'!$H$50=4,'[1]Staffeln'!$E$50," ")</f>
        <v>Timo</v>
      </c>
      <c r="M11" s="169">
        <f>IF('[1]Staffeln'!$H$50=4,'[1]Staffeln'!$A$50," ")</f>
        <v>39</v>
      </c>
      <c r="N11" s="170">
        <f>VLOOKUP(M11,'[1]Abrechnung'!$A:$XFD,13,FALSE)</f>
        <v>0.005219907407406965</v>
      </c>
      <c r="O11" s="171">
        <f>VLOOKUP(M11,'[1]Abrechnung'!$A:$XFD,10,FALSE)</f>
        <v>0</v>
      </c>
      <c r="P11" s="170">
        <f>VLOOKUP(M11,'[1]Abrechnung'!$A:$XFD,11,FALSE)</f>
        <v>0</v>
      </c>
      <c r="Q11" s="169" t="str">
        <f>IF('[1]Staffeln'!$H$51=4,'[1]Staffeln'!$D$51," ")</f>
        <v>Thun</v>
      </c>
      <c r="R11" s="169" t="str">
        <f>IF('[1]Staffeln'!$H$51=4,'[1]Staffeln'!$E$51," ")</f>
        <v>Henrik</v>
      </c>
      <c r="S11" s="169">
        <f>IF('[1]Staffeln'!$H$51=4,'[1]Staffeln'!$A$51," ")</f>
        <v>62</v>
      </c>
      <c r="T11" s="170">
        <f>VLOOKUP(S11,'[1]Abrechnung'!$A:$XFD,13,FALSE)</f>
        <v>0.005763888888888791</v>
      </c>
      <c r="U11" s="171">
        <f>VLOOKUP(S11,'[1]Abrechnung'!$A:$XFD,10,FALSE)</f>
        <v>0</v>
      </c>
      <c r="V11" s="170">
        <f>VLOOKUP(S11,'[1]Abrechnung'!$A:$XFD,11,FALSE)</f>
        <v>0</v>
      </c>
      <c r="W11" s="169" t="str">
        <f>IF('[1]Staffeln'!$H$52=4,'[1]Staffeln'!$D$52," ")</f>
        <v>Dohse</v>
      </c>
      <c r="X11" s="169" t="str">
        <f>IF('[1]Staffeln'!$H$52=4,'[1]Staffeln'!$E$52," ")</f>
        <v>Thomas</v>
      </c>
      <c r="Y11" s="169">
        <f>IF('[1]Staffeln'!$H$52=4,'[1]Staffeln'!$A$52," ")</f>
        <v>88</v>
      </c>
      <c r="Z11" s="170">
        <f>VLOOKUP(Y11,'[1]Abrechnung'!$A:$XFD,13,FALSE)</f>
        <v>0.005613425925926396</v>
      </c>
      <c r="AA11" s="171">
        <f>VLOOKUP(Y11,'[1]Abrechnung'!$A:$XFD,10,FALSE)</f>
        <v>1</v>
      </c>
      <c r="AB11" s="170">
        <f>VLOOKUP(Y11,'[1]Abrechnung'!$A:$XFD,11,FALSE)</f>
        <v>0.00023148148148148146</v>
      </c>
      <c r="AC11" s="121">
        <f>H11+J11+N11+P11+T11+V11+Z11+AB11</f>
        <v>0.023229166666665045</v>
      </c>
    </row>
    <row r="12" spans="1:29" ht="57" customHeight="1">
      <c r="A12" s="164"/>
      <c r="B12" s="120">
        <v>2</v>
      </c>
      <c r="C12" s="120">
        <f>IF('[1]Staffeln'!$H$53=4,'[1]Staffeln'!$B$53," ")</f>
        <v>13</v>
      </c>
      <c r="D12" s="120" t="str">
        <f>IF('[1]Staffeln'!$H$53=4,'[1]Staffeln'!$C$53," ")</f>
        <v>KK Nindorf U40</v>
      </c>
      <c r="E12" s="169" t="str">
        <f>IF('[1]Staffeln'!$H53=4,'[1]Staffeln'!$D53," ")</f>
        <v>Mißfeldt</v>
      </c>
      <c r="F12" s="169" t="str">
        <f>IF('[1]Staffeln'!$H$53=4,'[1]Staffeln'!$E$53," ")</f>
        <v>Timm</v>
      </c>
      <c r="G12" s="169">
        <f>IF('[1]Staffeln'!$H$53=4,'[1]Staffeln'!$A$53," ")</f>
        <v>42</v>
      </c>
      <c r="H12" s="170">
        <f>VLOOKUP(G12,'[1]Abrechnung'!$A:$XFD,13,FALSE)</f>
        <v>0.005694444444444335</v>
      </c>
      <c r="I12" s="171">
        <f>VLOOKUP(G12,'[1]Abrechnung'!$A:$XFD,10,FALSE)</f>
        <v>3</v>
      </c>
      <c r="J12" s="170">
        <f>VLOOKUP(G12,'[1]Abrechnung'!$A:$XFD,11,FALSE)</f>
        <v>0.0006944444444444444</v>
      </c>
      <c r="K12" s="169" t="str">
        <f>IF('[1]Staffeln'!$H$54=4,'[1]Staffeln'!$D$54," ")</f>
        <v>Lindemann</v>
      </c>
      <c r="L12" s="169" t="str">
        <f>IF('[1]Staffeln'!$H$54=4,'[1]Staffeln'!$E54," ")</f>
        <v>Jochen</v>
      </c>
      <c r="M12" s="169">
        <f>IF('[1]Staffeln'!$H$54=4,'[1]Staffeln'!$A$54," ")</f>
        <v>40</v>
      </c>
      <c r="N12" s="170">
        <f>VLOOKUP(M12,'[1]Abrechnung'!$A:$XFD,13,FALSE)</f>
        <v>0.006412037037037077</v>
      </c>
      <c r="O12" s="171">
        <f>VLOOKUP(M12,'[1]Abrechnung'!$A:$XFD,10,FALSE)</f>
        <v>1</v>
      </c>
      <c r="P12" s="170">
        <f>VLOOKUP(M12,'[1]Abrechnung'!$A:$XFD,11,FALSE)</f>
        <v>0.00023148148148148146</v>
      </c>
      <c r="Q12" s="169" t="str">
        <f>IF('[1]Staffeln'!$H$55=4,'[1]Staffeln'!$D$55," ")</f>
        <v>Sievers</v>
      </c>
      <c r="R12" s="169" t="str">
        <f>IF('[1]Staffeln'!$H$55=4,'[1]Staffeln'!$E$55," ")</f>
        <v>Bernd</v>
      </c>
      <c r="S12" s="169">
        <f>IF('[1]Staffeln'!$H$55=4,'[1]Staffeln'!$A$55," ")</f>
        <v>63</v>
      </c>
      <c r="T12" s="170">
        <f>VLOOKUP(S12,'[1]Abrechnung'!$A:$XFD,13,FALSE)</f>
        <v>0.005509259259259602</v>
      </c>
      <c r="U12" s="171">
        <f>VLOOKUP(S12,'[1]Abrechnung'!$A:$XFD,10,FALSE)</f>
        <v>2</v>
      </c>
      <c r="V12" s="170">
        <f>VLOOKUP(S12,'[1]Abrechnung'!$A:$XFD,11,FALSE)</f>
        <v>0.0004629629629629629</v>
      </c>
      <c r="W12" s="169" t="str">
        <f>IF('[1]Staffeln'!$H$56=4,'[1]Staffeln'!$D$56," ")</f>
        <v>Ohrt</v>
      </c>
      <c r="X12" s="169" t="str">
        <f>IF('[1]Staffeln'!$H$56=4,'[1]Staffeln'!$E$56," ")</f>
        <v>Dirk</v>
      </c>
      <c r="Y12" s="169">
        <f>IF('[1]Staffeln'!$H$56=4,'[1]Staffeln'!$A$56," ")</f>
        <v>89</v>
      </c>
      <c r="Z12" s="170">
        <f>VLOOKUP(Y12,'[1]Abrechnung'!$A:$XFD,13,FALSE)</f>
        <v>0.006157407407407223</v>
      </c>
      <c r="AA12" s="171">
        <f>VLOOKUP(Y12,'[1]Abrechnung'!$A:$XFD,10,FALSE)</f>
        <v>1</v>
      </c>
      <c r="AB12" s="170">
        <f>VLOOKUP(Y12,'[1]Abrechnung'!$A:$XFD,11,FALSE)</f>
        <v>0.00023148148148148146</v>
      </c>
      <c r="AC12" s="121">
        <f>H12+J12+N12+P12+T12+V12+Z12+AB12</f>
        <v>0.02539351851851861</v>
      </c>
    </row>
    <row r="13" spans="1:29" ht="57" customHeight="1">
      <c r="A13" s="164"/>
      <c r="B13" s="120">
        <v>3</v>
      </c>
      <c r="C13" s="120">
        <f>IF('[1]Staffeln'!$H$25=4,'[1]Staffeln'!$B$25," ")</f>
        <v>6</v>
      </c>
      <c r="D13" s="120" t="str">
        <f>IF('[1]Staffeln'!$H$25=4,'[1]Staffeln'!$C$25," ")</f>
        <v>Kartenclub "Meine Jungs"</v>
      </c>
      <c r="E13" s="169" t="str">
        <f>IF('[1]Staffeln'!$H25=4,'[1]Staffeln'!$D25," ")</f>
        <v>Igel</v>
      </c>
      <c r="F13" s="169" t="str">
        <f>IF('[1]Staffeln'!$H$25=4,'[1]Staffeln'!$E$25," ")</f>
        <v>Torsten</v>
      </c>
      <c r="G13" s="169">
        <f>IF('[1]Staffeln'!$H$25=4,'[1]Staffeln'!$A$25," ")</f>
        <v>9</v>
      </c>
      <c r="H13" s="170">
        <f>VLOOKUP(G13,'[1]Abrechnung'!$A:$XFD,13,FALSE)</f>
        <v>0.0070833333333336634</v>
      </c>
      <c r="I13" s="171">
        <f>VLOOKUP(G13,'[1]Abrechnung'!$A:$XFD,10,FALSE)</f>
        <v>1</v>
      </c>
      <c r="J13" s="170">
        <f>VLOOKUP(G13,'[1]Abrechnung'!$A:$XFD,11,FALSE)</f>
        <v>0.00023148148148148146</v>
      </c>
      <c r="K13" s="169" t="str">
        <f>IF('[1]Staffeln'!$H$26=4,'[1]Staffeln'!$D$26," ")</f>
        <v>Lähn</v>
      </c>
      <c r="L13" s="169" t="str">
        <f>IF('[1]Staffeln'!$H$26=4,'[1]Staffeln'!$E$26," ")</f>
        <v>Peter</v>
      </c>
      <c r="M13" s="169">
        <f>IF('[1]Staffeln'!$H$26=4,'[1]Staffeln'!$A$26," ")</f>
        <v>33</v>
      </c>
      <c r="N13" s="170">
        <f>VLOOKUP(M13,'[1]Abrechnung'!$A:$XFD,13,FALSE)</f>
        <v>0.0059837962962963065</v>
      </c>
      <c r="O13" s="171">
        <f>VLOOKUP(M13,'[1]Abrechnung'!$A:$XFD,10,FALSE)</f>
        <v>1</v>
      </c>
      <c r="P13" s="170">
        <f>VLOOKUP(M13,'[1]Abrechnung'!$A:$XFD,11,FALSE)</f>
        <v>0.00023148148148148146</v>
      </c>
      <c r="Q13" s="169" t="str">
        <f>IF('[1]Staffeln'!$H$27=4,'[1]Staffeln'!$D$27," ")</f>
        <v>Bichel</v>
      </c>
      <c r="R13" s="169" t="str">
        <f>IF('[1]Staffeln'!$H$27=4,'[1]Staffeln'!$E$27," ")</f>
        <v>Hartmut</v>
      </c>
      <c r="S13" s="169">
        <f>IF('[1]Staffeln'!$H$27=4,'[1]Staffeln'!$A$27," ")</f>
        <v>57</v>
      </c>
      <c r="T13" s="170">
        <f>VLOOKUP(S13,'[1]Abrechnung'!$A:$XFD,13,FALSE)</f>
        <v>0.006180555555555189</v>
      </c>
      <c r="U13" s="171">
        <f>VLOOKUP(S13,'[1]Abrechnung'!$A:$XFD,10,FALSE)</f>
        <v>1</v>
      </c>
      <c r="V13" s="170">
        <f>VLOOKUP(S13,'[1]Abrechnung'!$A:$XFD,11,FALSE)</f>
        <v>0.00023148148148148146</v>
      </c>
      <c r="W13" s="169" t="str">
        <f>IF('[1]Staffeln'!$H$28=4,'[1]Staffeln'!$D$28," ")</f>
        <v>Bestmann</v>
      </c>
      <c r="X13" s="169" t="str">
        <f>IF('[1]Staffeln'!$H$28=4,'[1]Staffeln'!$E$28," ")</f>
        <v>Thorsten</v>
      </c>
      <c r="Y13" s="169">
        <f>IF('[1]Staffeln'!$H$28=4,'[1]Staffeln'!$A$28," ")</f>
        <v>83</v>
      </c>
      <c r="Z13" s="170">
        <f>VLOOKUP(Y13,'[1]Abrechnung'!$A:$XFD,13,FALSE)</f>
        <v>0.00609953703703725</v>
      </c>
      <c r="AA13" s="171">
        <f>VLOOKUP(Y13,'[1]Abrechnung'!$A:$XFD,10,FALSE)</f>
        <v>1</v>
      </c>
      <c r="AB13" s="170">
        <f>VLOOKUP(Y13,'[1]Abrechnung'!$A:$XFD,11,FALSE)</f>
        <v>0.00023148148148148146</v>
      </c>
      <c r="AC13" s="121">
        <f>H13+J13+N13+P13+T13+V13+Z13+AB13</f>
        <v>0.026273148148148337</v>
      </c>
    </row>
    <row r="14" spans="1:29" ht="57" customHeight="1">
      <c r="A14" s="164"/>
      <c r="B14" s="120">
        <v>4</v>
      </c>
      <c r="C14" s="120">
        <f>IF('[1]Staffeln'!$H$97=4,'[1]Staffeln'!$B$97," ")</f>
        <v>24</v>
      </c>
      <c r="D14" s="120" t="str">
        <f>IF('[1]Staffeln'!$H$97=4,'[1]Staffeln'!$C$97," ")</f>
        <v>FF Bargstedt</v>
      </c>
      <c r="E14" s="169" t="str">
        <f>IF('[1]Staffeln'!$H97=4,'[1]Staffeln'!$D97," ")</f>
        <v>Frank</v>
      </c>
      <c r="F14" s="169" t="str">
        <f>IF('[1]Staffeln'!$H$97=4,'[1]Staffeln'!$E$97," ")</f>
        <v>Mathias</v>
      </c>
      <c r="G14" s="169">
        <f>IF('[1]Staffeln'!$H$97=4,'[1]Staffeln'!$A$97," ")</f>
        <v>24</v>
      </c>
      <c r="H14" s="170">
        <f>VLOOKUP(G14,'[1]Abrechnung'!$A:$XFD,13,FALSE)</f>
        <v>0.005706018518518485</v>
      </c>
      <c r="I14" s="171">
        <f>VLOOKUP(G14,'[1]Abrechnung'!$A:$XFD,10,FALSE)</f>
        <v>0</v>
      </c>
      <c r="J14" s="170">
        <f>VLOOKUP(G14,'[1]Abrechnung'!$A:$XFD,11,FALSE)</f>
        <v>0</v>
      </c>
      <c r="K14" s="169" t="str">
        <f>IF('[1]Staffeln'!$H$98=4,'[1]Staffeln'!$D$98," ")</f>
        <v>Voß</v>
      </c>
      <c r="L14" s="169" t="str">
        <f>IF('[1]Staffeln'!$H$98=4,'[1]Staffeln'!$E$98," ")</f>
        <v>Hauke</v>
      </c>
      <c r="M14" s="169">
        <f>IF('[1]Staffeln'!$H$98=4,'[1]Staffeln'!$A$98," ")</f>
        <v>49</v>
      </c>
      <c r="N14" s="170">
        <f>VLOOKUP(M14,'[1]Abrechnung'!$A:$XFD,13,FALSE)</f>
        <v>0.0060879629629629894</v>
      </c>
      <c r="O14" s="171">
        <f>VLOOKUP(M14,'[1]Abrechnung'!$A:$XFD,10,FALSE)</f>
        <v>2</v>
      </c>
      <c r="P14" s="170">
        <f>VLOOKUP(M14,'[1]Abrechnung'!$A:$XFD,11,FALSE)</f>
        <v>0.0004629629629629629</v>
      </c>
      <c r="Q14" s="169" t="str">
        <f>IF('[1]Staffeln'!$H$99=4,'[1]Staffeln'!$D$99," ")</f>
        <v>Rocho</v>
      </c>
      <c r="R14" s="169" t="str">
        <f>IF('[1]Staffeln'!$H$99=4,'[1]Staffeln'!$E$99," ")</f>
        <v>Nils</v>
      </c>
      <c r="S14" s="169">
        <f>IF('[1]Staffeln'!$H$99=4,'[1]Staffeln'!$A$99," ")</f>
        <v>1</v>
      </c>
      <c r="T14" s="170">
        <f>VLOOKUP(S14,'[1]Abrechnung'!$A:$XFD,13,FALSE)</f>
        <v>0.005671296296296258</v>
      </c>
      <c r="U14" s="171">
        <f>VLOOKUP(S14,'[1]Abrechnung'!$A:$XFD,10,FALSE)</f>
        <v>0</v>
      </c>
      <c r="V14" s="170">
        <f>VLOOKUP(S14,'[1]Abrechnung'!$A:$XFD,11,FALSE)</f>
        <v>0</v>
      </c>
      <c r="W14" s="169" t="str">
        <f>IF('[1]Staffeln'!$H$100=4,'[1]Staffeln'!$D$100," ")</f>
        <v>Staack</v>
      </c>
      <c r="X14" s="169" t="str">
        <f>IF('[1]Staffeln'!$H$100=4,'[1]Staffeln'!$E$100," ")</f>
        <v>Joachim</v>
      </c>
      <c r="Y14" s="169">
        <f>IF('[1]Staffeln'!$H$100=4,'[1]Staffeln'!$A$100," ")</f>
        <v>73</v>
      </c>
      <c r="Z14" s="170">
        <f>VLOOKUP(Y14,'[1]Abrechnung'!$A:$XFD,13,FALSE)</f>
        <v>0.007534722222222068</v>
      </c>
      <c r="AA14" s="171">
        <f>VLOOKUP(Y14,'[1]Abrechnung'!$A:$XFD,10,FALSE)</f>
        <v>4</v>
      </c>
      <c r="AB14" s="170">
        <f>VLOOKUP(Y14,'[1]Abrechnung'!$A:$XFD,11,FALSE)</f>
        <v>0.0009259259259259259</v>
      </c>
      <c r="AC14" s="121">
        <f>H14+J14+N14+P14+T14+V14+Z14+AB14</f>
        <v>0.02638888888888869</v>
      </c>
    </row>
    <row r="15" spans="1:29" ht="57" customHeight="1">
      <c r="A15" s="164"/>
      <c r="B15" s="120">
        <v>5</v>
      </c>
      <c r="C15" s="120">
        <f>IF('[1]Staffeln'!$H$105=4,'[1]Staffeln'!$B$105," ")</f>
        <v>26</v>
      </c>
      <c r="D15" s="120" t="str">
        <f>IF('[1]Staffeln'!$H$105=4,'[1]Staffeln'!$C$105," ")</f>
        <v>Bokelholmer SV</v>
      </c>
      <c r="E15" s="169" t="str">
        <f>IF('[1]Staffeln'!$H105=4,'[1]Staffeln'!$D105," ")</f>
        <v>Looft</v>
      </c>
      <c r="F15" s="169" t="str">
        <f>IF('[1]Staffeln'!$H$105=4,'[1]Staffeln'!$E$105," ")</f>
        <v>Christian</v>
      </c>
      <c r="G15" s="169">
        <f>IF('[1]Staffeln'!$H$105=4,'[1]Staffeln'!$A$105," ")</f>
        <v>26</v>
      </c>
      <c r="H15" s="170">
        <f>VLOOKUP(G15,'[1]Abrechnung'!$A:$XFD,13,FALSE)</f>
        <v>0.007106481481481408</v>
      </c>
      <c r="I15" s="171">
        <f>VLOOKUP(G15,'[1]Abrechnung'!$A:$XFD,10,FALSE)</f>
        <v>2</v>
      </c>
      <c r="J15" s="170">
        <f>VLOOKUP(G15,'[1]Abrechnung'!$A:$XFD,11,FALSE)</f>
        <v>0.0004629629629629629</v>
      </c>
      <c r="K15" s="169" t="str">
        <f>IF('[1]Staffeln'!$H$106=4,'[1]Staffeln'!$D$106," ")</f>
        <v>Looft</v>
      </c>
      <c r="L15" s="169" t="str">
        <f>IF('[1]Staffeln'!$H$106=4,'[1]Staffeln'!$E$106," ")</f>
        <v>Kristoffer</v>
      </c>
      <c r="M15" s="169">
        <f>IF('[1]Staffeln'!$H$106=4,'[1]Staffeln'!$A$106," ")</f>
        <v>51</v>
      </c>
      <c r="N15" s="170">
        <f>VLOOKUP(M15,'[1]Abrechnung'!$A:$XFD,13,FALSE)</f>
        <v>0.008020833333333366</v>
      </c>
      <c r="O15" s="171">
        <f>VLOOKUP(M15,'[1]Abrechnung'!$A:$XFD,10,FALSE)</f>
        <v>4</v>
      </c>
      <c r="P15" s="170">
        <f>VLOOKUP(M15,'[1]Abrechnung'!$A:$XFD,11,FALSE)</f>
        <v>0.0009259259259259259</v>
      </c>
      <c r="Q15" s="169" t="str">
        <f>IF('[1]Staffeln'!$H$107=4,'[1]Staffeln'!$D$107," ")</f>
        <v>Arndt</v>
      </c>
      <c r="R15" s="169" t="str">
        <f>IF('[1]Staffeln'!$H$107=4,'[1]Staffeln'!$E$107," ")</f>
        <v>Holger</v>
      </c>
      <c r="S15" s="169">
        <f>IF('[1]Staffeln'!$H$107=4,'[1]Staffeln'!$A$107," ")</f>
        <v>75</v>
      </c>
      <c r="T15" s="170">
        <f>VLOOKUP(S15,'[1]Abrechnung'!$A:$XFD,13,FALSE)</f>
        <v>0.006944444444444087</v>
      </c>
      <c r="U15" s="171">
        <f>VLOOKUP(S15,'[1]Abrechnung'!$A:$XFD,10,FALSE)</f>
        <v>1</v>
      </c>
      <c r="V15" s="170">
        <f>VLOOKUP(S15,'[1]Abrechnung'!$A:$XFD,11,FALSE)</f>
        <v>0.00023148148148148146</v>
      </c>
      <c r="W15" s="169" t="str">
        <f>IF('[1]Staffeln'!$H$108=4,'[1]Staffeln'!$D$108," ")</f>
        <v>Arndt</v>
      </c>
      <c r="X15" s="169" t="str">
        <f>IF('[1]Staffeln'!$H$108=4,'[1]Staffeln'!$E$108," ")</f>
        <v>Teemu</v>
      </c>
      <c r="Y15" s="169">
        <f>IF('[1]Staffeln'!$H$108=4,'[1]Staffeln'!$A$108," ")</f>
        <v>102</v>
      </c>
      <c r="Z15" s="170">
        <f>VLOOKUP(Y15,'[1]Abrechnung'!$A:$XFD,13,FALSE)</f>
        <v>0.006574074074074732</v>
      </c>
      <c r="AA15" s="171">
        <f>VLOOKUP(Y15,'[1]Abrechnung'!$A:$XFD,10,FALSE)</f>
        <v>3</v>
      </c>
      <c r="AB15" s="170">
        <f>VLOOKUP(Y15,'[1]Abrechnung'!$A:$XFD,11,FALSE)</f>
        <v>0.0006944444444444444</v>
      </c>
      <c r="AC15" s="121">
        <f>H15+J15+N15+P15+T15+V15+Z15+AB15</f>
        <v>0.03096064814814841</v>
      </c>
    </row>
    <row r="16" spans="1:29" ht="57" customHeight="1">
      <c r="A16" s="164"/>
      <c r="B16" s="120">
        <v>6</v>
      </c>
      <c r="C16" s="120">
        <f>IF('[1]Staffeln'!$H$41=4,'[1]Staffeln'!$B$41," ")</f>
        <v>10</v>
      </c>
      <c r="D16" s="120" t="str">
        <f>IF('[1]Staffeln'!$H$41=4,'[1]Staffeln'!$C$41," ")</f>
        <v>Baugeschäft Bernd Krey</v>
      </c>
      <c r="E16" s="169" t="str">
        <f>IF('[1]Staffeln'!$H41=4,'[1]Staffeln'!$D41," ")</f>
        <v>Rönnau</v>
      </c>
      <c r="F16" s="169" t="str">
        <f>IF('[1]Staffeln'!$H$41=4,'[1]Staffeln'!$E$41," ")</f>
        <v>Thomas</v>
      </c>
      <c r="G16" s="169">
        <f>IF('[1]Staffeln'!$H$41=4,'[1]Staffeln'!$A$41," ")</f>
        <v>61</v>
      </c>
      <c r="H16" s="170">
        <f>VLOOKUP(G16,'[1]Abrechnung'!$A:$XFD,13,FALSE)</f>
        <v>0.006631944444444926</v>
      </c>
      <c r="I16" s="171">
        <f>VLOOKUP(G16,'[1]Abrechnung'!$A:$XFD,10,FALSE)</f>
        <v>7</v>
      </c>
      <c r="J16" s="170">
        <f>VLOOKUP(G16,'[1]Abrechnung'!$A:$XFD,11,FALSE)</f>
        <v>0.0016203703703703703</v>
      </c>
      <c r="K16" s="169" t="str">
        <f>IF('[1]Staffeln'!$H$42=4,'[1]Staffeln'!$D$42," ")</f>
        <v>Siziliano</v>
      </c>
      <c r="L16" s="169" t="str">
        <f>IF('[1]Staffeln'!$H$42=4,'[1]Staffeln'!$E$42," ")</f>
        <v>Pietro</v>
      </c>
      <c r="M16" s="169">
        <f>IF('[1]Staffeln'!$H$42=4,'[1]Staffeln'!$A$42," ")</f>
        <v>87</v>
      </c>
      <c r="N16" s="170">
        <f>VLOOKUP(M16,'[1]Abrechnung'!$A:$XFD,13,FALSE)</f>
        <v>0.006249999999999978</v>
      </c>
      <c r="O16" s="171">
        <f>VLOOKUP(M16,'[1]Abrechnung'!$A:$XFD,10,FALSE)</f>
        <v>8</v>
      </c>
      <c r="P16" s="170">
        <f>VLOOKUP(M16,'[1]Abrechnung'!$A:$XFD,11,FALSE)</f>
        <v>0.0018518518518518517</v>
      </c>
      <c r="Q16" s="169" t="str">
        <f>IF('[1]Staffeln'!$H$43=4,'[1]Staffeln'!$D$43," ")</f>
        <v>Stölting</v>
      </c>
      <c r="R16" s="169" t="str">
        <f>IF('[1]Staffeln'!$H$43=4,'[1]Staffeln'!$E$43," ")</f>
        <v>Malte</v>
      </c>
      <c r="S16" s="169">
        <f>IF('[1]Staffeln'!$H$43=4,'[1]Staffeln'!$A$43," ")</f>
        <v>37</v>
      </c>
      <c r="T16" s="170">
        <f>VLOOKUP(S16,'[1]Abrechnung'!$A:$XFD,13,FALSE)</f>
        <v>0.007442129629629535</v>
      </c>
      <c r="U16" s="171">
        <f>VLOOKUP(S16,'[1]Abrechnung'!$A:$XFD,10,FALSE)</f>
        <v>4</v>
      </c>
      <c r="V16" s="170">
        <f>VLOOKUP(S16,'[1]Abrechnung'!$A:$XFD,11,FALSE)</f>
        <v>0.0009259259259259259</v>
      </c>
      <c r="W16" s="169" t="str">
        <f>IF('[1]Staffeln'!$H$44=4,'[1]Staffeln'!$D$44," ")</f>
        <v>Hansen</v>
      </c>
      <c r="X16" s="169" t="str">
        <f>IF('[1]Staffeln'!$H$44=4,'[1]Staffeln'!$E$44," ")</f>
        <v>Nils</v>
      </c>
      <c r="Y16" s="169">
        <f>IF('[1]Staffeln'!$H$44=4,'[1]Staffeln'!$A$44," ")</f>
        <v>97</v>
      </c>
      <c r="Z16" s="170">
        <f>VLOOKUP(Y16,'[1]Abrechnung'!$A:$XFD,13,FALSE)</f>
        <v>0.005983796296296751</v>
      </c>
      <c r="AA16" s="171">
        <f>VLOOKUP(Y16,'[1]Abrechnung'!$A:$XFD,10,FALSE)</f>
        <v>5</v>
      </c>
      <c r="AB16" s="170">
        <f>VLOOKUP(Y16,'[1]Abrechnung'!$A:$XFD,11,FALSE)</f>
        <v>0.0011574074074074073</v>
      </c>
      <c r="AC16" s="121">
        <f>H16+J16+N16+P16+T16+V16+Z16+AB16</f>
        <v>0.031863425925926746</v>
      </c>
    </row>
    <row r="17" spans="1:29" ht="57" customHeight="1">
      <c r="A17" s="164"/>
      <c r="B17" s="120">
        <v>7</v>
      </c>
      <c r="C17" s="120">
        <f>IF('[1]Staffeln'!$H$69=4,'[1]Staffeln'!$B$69," ")</f>
        <v>17</v>
      </c>
      <c r="D17" s="120" t="str">
        <f>IF('[1]Staffeln'!$H$69=4,'[1]Staffeln'!$C$69," ")</f>
        <v>No Runner</v>
      </c>
      <c r="E17" s="169" t="str">
        <f>IF('[1]Staffeln'!$H69=4,'[1]Staffeln'!$D69," ")</f>
        <v>Schwadtke</v>
      </c>
      <c r="F17" s="169" t="str">
        <f>IF('[1]Staffeln'!$H$69=4,'[1]Staffeln'!$E$69," ")</f>
        <v>Klaus</v>
      </c>
      <c r="G17" s="169">
        <f>IF('[1]Staffeln'!$H$69=4,'[1]Staffeln'!$A$69," ")</f>
        <v>19</v>
      </c>
      <c r="H17" s="170">
        <f>VLOOKUP(G17,'[1]Abrechnung'!$A:$XFD,13,FALSE)</f>
        <v>0.008449074074073804</v>
      </c>
      <c r="I17" s="171">
        <f>VLOOKUP(G17,'[1]Abrechnung'!$A:$XFD,10,FALSE)</f>
        <v>0</v>
      </c>
      <c r="J17" s="170">
        <f>VLOOKUP(G17,'[1]Abrechnung'!$A:$XFD,11,FALSE)</f>
        <v>0</v>
      </c>
      <c r="K17" s="169" t="str">
        <f>IF('[1]Staffeln'!$H$70=4,'[1]Staffeln'!$D$70," ")</f>
        <v>Wulff</v>
      </c>
      <c r="L17" s="169" t="str">
        <f>IF('[1]Staffeln'!$H$70=4,'[1]Staffeln'!$E$70," ")</f>
        <v>Thomas</v>
      </c>
      <c r="M17" s="169">
        <f>IF('[1]Staffeln'!$H$70=4,'[1]Staffeln'!$A$70," ")</f>
        <v>44</v>
      </c>
      <c r="N17" s="170">
        <f>VLOOKUP(M17,'[1]Abrechnung'!$A:$XFD,13,FALSE)</f>
        <v>0.008252314814814699</v>
      </c>
      <c r="O17" s="171">
        <f>VLOOKUP(M17,'[1]Abrechnung'!$A:$XFD,10,FALSE)</f>
        <v>1</v>
      </c>
      <c r="P17" s="170">
        <f>VLOOKUP(M17,'[1]Abrechnung'!$A:$XFD,11,FALSE)</f>
        <v>0.00023148148148148146</v>
      </c>
      <c r="Q17" s="169" t="str">
        <f>IF('[1]Staffeln'!$H$71=4,'[1]Staffeln'!$D$71," ")</f>
        <v>Hoffmeister</v>
      </c>
      <c r="R17" s="169" t="str">
        <f>IF('[1]Staffeln'!$H$71=4,'[1]Staffeln'!$E$71," ")</f>
        <v>Sven</v>
      </c>
      <c r="S17" s="169">
        <f>IF('[1]Staffeln'!$H$71=4,'[1]Staffeln'!$A$71," ")</f>
        <v>67</v>
      </c>
      <c r="T17" s="170">
        <f>VLOOKUP(S17,'[1]Abrechnung'!$A:$XFD,13,FALSE)</f>
        <v>0.00869212962962973</v>
      </c>
      <c r="U17" s="171">
        <f>VLOOKUP(S17,'[1]Abrechnung'!$A:$XFD,10,FALSE)</f>
        <v>1</v>
      </c>
      <c r="V17" s="170">
        <f>VLOOKUP(S17,'[1]Abrechnung'!$A:$XFD,11,FALSE)</f>
        <v>0.00023148148148148146</v>
      </c>
      <c r="W17" s="169" t="str">
        <f>IF('[1]Staffeln'!$H$72=4,'[1]Staffeln'!$D$72," ")</f>
        <v>Butenschön</v>
      </c>
      <c r="X17" s="169" t="str">
        <f>IF('[1]Staffeln'!$H$72=4,'[1]Staffeln'!$E$72," ")</f>
        <v>Carsten</v>
      </c>
      <c r="Y17" s="169">
        <f>IF('[1]Staffeln'!$H$72=4,'[1]Staffeln'!$A$72," ")</f>
        <v>93</v>
      </c>
      <c r="Z17" s="170">
        <f>VLOOKUP(Y17,'[1]Abrechnung'!$A:$XFD,13,FALSE)</f>
        <v>0.007407407407408084</v>
      </c>
      <c r="AA17" s="171">
        <f>VLOOKUP(Y17,'[1]Abrechnung'!$A:$XFD,10,FALSE)</f>
        <v>0</v>
      </c>
      <c r="AB17" s="170">
        <f>VLOOKUP(Y17,'[1]Abrechnung'!$A:$XFD,11,FALSE)</f>
        <v>0</v>
      </c>
      <c r="AC17" s="121">
        <f>H17+J17+N17+P17+T17+V17+Z17+AB17</f>
        <v>0.03326388888888928</v>
      </c>
    </row>
    <row r="18" spans="1:29" ht="57" customHeight="1">
      <c r="A18" s="89"/>
      <c r="B18" s="120">
        <v>8</v>
      </c>
      <c r="C18" s="120">
        <f>IF('[1]Staffeln'!$H$81=4,'[1]Staffeln'!$B$81," ")</f>
        <v>20</v>
      </c>
      <c r="D18" s="120" t="str">
        <f>IF('[1]Staffeln'!$H$81=4,'[1]Staffeln'!$C$81," ")</f>
        <v>Stieper Rennfüchse</v>
      </c>
      <c r="E18" s="169" t="str">
        <f>IF('[1]Staffeln'!$H81=4,'[1]Staffeln'!$D81," ")</f>
        <v>Sachau</v>
      </c>
      <c r="F18" s="169" t="str">
        <f>IF('[1]Staffeln'!$H$81=4,'[1]Staffeln'!$E$81," ")</f>
        <v>Chris</v>
      </c>
      <c r="G18" s="169">
        <f>IF('[1]Staffeln'!$H$81=4,'[1]Staffeln'!$A$81," ")</f>
        <v>70</v>
      </c>
      <c r="H18" s="170">
        <f>VLOOKUP(G18,'[1]Abrechnung'!$A:$XFD,13,FALSE)</f>
        <v>0.007268518518518952</v>
      </c>
      <c r="I18" s="171">
        <f>VLOOKUP(G18,'[1]Abrechnung'!$A:$XFD,10,FALSE)</f>
        <v>4</v>
      </c>
      <c r="J18" s="170">
        <f>VLOOKUP(G18,'[1]Abrechnung'!$A:$XFD,11,FALSE)</f>
        <v>0.0009259259259259259</v>
      </c>
      <c r="K18" s="169" t="str">
        <f>IF('[1]Staffeln'!$H$82=4,'[1]Staffeln'!$D$82," ")</f>
        <v>Harder</v>
      </c>
      <c r="L18" s="169" t="str">
        <f>IF('[1]Staffeln'!$H$82=4,'[1]Staffeln'!$E$82," ")</f>
        <v>Marco</v>
      </c>
      <c r="M18" s="169">
        <f>IF('[1]Staffeln'!$H$82=4,'[1]Staffeln'!$A$82," ")</f>
        <v>96</v>
      </c>
      <c r="N18" s="170">
        <f>VLOOKUP(M18,'[1]Abrechnung'!$A:$XFD,13,FALSE)</f>
        <v>0.007986111111111027</v>
      </c>
      <c r="O18" s="171">
        <f>VLOOKUP(M18,'[1]Abrechnung'!$A:$XFD,10,FALSE)</f>
        <v>2</v>
      </c>
      <c r="P18" s="170">
        <f>VLOOKUP(M18,'[1]Abrechnung'!$A:$XFD,11,FALSE)</f>
        <v>0.0004629629629629629</v>
      </c>
      <c r="Q18" s="169" t="str">
        <f>IF('[1]Staffeln'!$H$83=4,'[1]Staffeln'!$D$83," ")</f>
        <v>Beth</v>
      </c>
      <c r="R18" s="169" t="str">
        <f>IF('[1]Staffeln'!$H$83=4,'[1]Staffeln'!$E$83," ")</f>
        <v>Malte</v>
      </c>
      <c r="S18" s="169">
        <f>IF('[1]Staffeln'!$H$83=4,'[1]Staffeln'!$A$83," ")</f>
        <v>103</v>
      </c>
      <c r="T18" s="170">
        <f>VLOOKUP(S18,'[1]Abrechnung'!$A:$XFD,13,FALSE)</f>
        <v>0.008229166666666732</v>
      </c>
      <c r="U18" s="171">
        <f>VLOOKUP(S18,'[1]Abrechnung'!$A:$XFD,10,FALSE)</f>
        <v>8</v>
      </c>
      <c r="V18" s="170">
        <f>VLOOKUP(S18,'[1]Abrechnung'!$A:$XFD,11,FALSE)</f>
        <v>0.0018518518518518517</v>
      </c>
      <c r="W18" s="169" t="str">
        <f>IF('[1]Staffeln'!$H$84=4,'[1]Staffeln'!$D$84," ")</f>
        <v>Lonergan</v>
      </c>
      <c r="X18" s="169" t="str">
        <f>IF('[1]Staffeln'!$H$84=4,'[1]Staffeln'!$E$84," ")</f>
        <v>John</v>
      </c>
      <c r="Y18" s="169">
        <f>IF('[1]Staffeln'!$H$84=4,'[1]Staffeln'!$A$84," ")</f>
        <v>81</v>
      </c>
      <c r="Z18" s="170">
        <f>VLOOKUP(Y18,'[1]Abrechnung'!$A:$XFD,13,FALSE)</f>
        <v>0.008958333333333734</v>
      </c>
      <c r="AA18" s="171">
        <f>VLOOKUP(Y18,'[1]Abrechnung'!$A:$XFD,10,FALSE)</f>
        <v>4</v>
      </c>
      <c r="AB18" s="170">
        <f>VLOOKUP(Y18,'[1]Abrechnung'!$A:$XFD,11,FALSE)</f>
        <v>0.0009259259259259259</v>
      </c>
      <c r="AC18" s="121">
        <f>H18+J18+N18+P18+T18+V18+Z18+AB18</f>
        <v>0.03660879629629711</v>
      </c>
    </row>
    <row r="19" spans="1:29" ht="57" customHeight="1">
      <c r="A19" s="89"/>
      <c r="B19" s="120">
        <v>9</v>
      </c>
      <c r="C19" s="120">
        <f>IF('[1]Staffeln'!$H$37=4,'[1]Staffeln'!$B$37," ")</f>
        <v>9</v>
      </c>
      <c r="D19" s="120" t="str">
        <f>IF('[1]Staffeln'!$H$37=4,'[1]Staffeln'!$C$37," ")</f>
        <v>Thun Bande</v>
      </c>
      <c r="E19" s="169" t="str">
        <f>IF('[1]Staffeln'!$H37=4,'[1]Staffeln'!$D37," ")</f>
        <v>Griese</v>
      </c>
      <c r="F19" s="169" t="str">
        <f>IF('[1]Staffeln'!$H$37=4,'[1]Staffeln'!$E$37," ")</f>
        <v>Stefan</v>
      </c>
      <c r="G19" s="169">
        <f>IF('[1]Staffeln'!$H$37=4,'[1]Staffeln'!$A$37," ")</f>
        <v>12</v>
      </c>
      <c r="H19" s="170">
        <f>VLOOKUP(G19,'[1]Abrechnung'!$A:$XFD,13,FALSE)</f>
        <v>0.008587962962962603</v>
      </c>
      <c r="I19" s="171">
        <f>VLOOKUP(G19,'[1]Abrechnung'!$A:$XFD,10,FALSE)</f>
        <v>6</v>
      </c>
      <c r="J19" s="170">
        <f>VLOOKUP(G19,'[1]Abrechnung'!$A:$XFD,11,FALSE)</f>
        <v>0.0013888888888888887</v>
      </c>
      <c r="K19" s="169" t="str">
        <f>IF('[1]Staffeln'!$H$38=4,'[1]Staffeln'!$D$38," ")</f>
        <v>Garbsch-Rathjen</v>
      </c>
      <c r="L19" s="169" t="str">
        <f>IF('[1]Staffeln'!$H$38=4,'[1]Staffeln'!$E$38," ")</f>
        <v>Ove</v>
      </c>
      <c r="M19" s="169">
        <f>IF('[1]Staffeln'!$H$38=4,'[1]Staffeln'!$A$38," ")</f>
        <v>36</v>
      </c>
      <c r="N19" s="170">
        <f>VLOOKUP(M19,'[1]Abrechnung'!$A:$XFD,13,FALSE)</f>
        <v>0.00872685185185229</v>
      </c>
      <c r="O19" s="171">
        <f>VLOOKUP(M19,'[1]Abrechnung'!$A:$XFD,10,FALSE)</f>
        <v>5</v>
      </c>
      <c r="P19" s="170">
        <f>VLOOKUP(M19,'[1]Abrechnung'!$A:$XFD,11,FALSE)</f>
        <v>0.0011574074074074073</v>
      </c>
      <c r="Q19" s="169" t="str">
        <f>IF('[1]Staffeln'!$H$39=4,'[1]Staffeln'!$D$39," ")</f>
        <v>Kruse</v>
      </c>
      <c r="R19" s="169" t="str">
        <f>IF('[1]Staffeln'!$H$39=4,'[1]Staffeln'!$E$39," ")</f>
        <v>Nils</v>
      </c>
      <c r="S19" s="169">
        <f>IF('[1]Staffeln'!$H$39=4,'[1]Staffeln'!$A$39," ")</f>
        <v>86</v>
      </c>
      <c r="T19" s="170">
        <f>VLOOKUP(S19,'[1]Abrechnung'!$A:$XFD,13,FALSE)</f>
        <v>0.008090277777778265</v>
      </c>
      <c r="U19" s="171">
        <f>VLOOKUP(S19,'[1]Abrechnung'!$A:$XFD,10,FALSE)</f>
        <v>3</v>
      </c>
      <c r="V19" s="170">
        <f>VLOOKUP(S19,'[1]Abrechnung'!$A:$XFD,11,FALSE)</f>
        <v>0.0006944444444444444</v>
      </c>
      <c r="W19" s="169" t="str">
        <f>IF('[1]Staffeln'!$H$40=4,'[1]Staffeln'!$D$40," ")</f>
        <v>Ehlers</v>
      </c>
      <c r="X19" s="169" t="str">
        <f>IF('[1]Staffeln'!$H$40=4,'[1]Staffeln'!$E$40," ")</f>
        <v>Peter</v>
      </c>
      <c r="Y19" s="169">
        <f>IF('[1]Staffeln'!$H$40=4,'[1]Staffeln'!$A$40," ")</f>
        <v>60</v>
      </c>
      <c r="Z19" s="170">
        <f>VLOOKUP(Y19,'[1]Abrechnung'!$A:$XFD,13,FALSE)</f>
        <v>0.008460648148148175</v>
      </c>
      <c r="AA19" s="171">
        <f>VLOOKUP(Y19,'[1]Abrechnung'!$A:$XFD,10,FALSE)</f>
        <v>5</v>
      </c>
      <c r="AB19" s="170">
        <f>VLOOKUP(Y19,'[1]Abrechnung'!$A:$XFD,11,FALSE)</f>
        <v>0.0011574074074074073</v>
      </c>
      <c r="AC19" s="121">
        <f>H19+J19+N19+P19+T19+V19+Z19+AB19</f>
        <v>0.03826388888888948</v>
      </c>
    </row>
    <row r="20" spans="1:29" ht="57" customHeight="1">
      <c r="A20" s="89"/>
      <c r="B20" s="199"/>
      <c r="C20" s="199"/>
      <c r="D20" s="199"/>
      <c r="E20" s="208"/>
      <c r="F20" s="208"/>
      <c r="G20" s="208"/>
      <c r="H20" s="209"/>
      <c r="I20" s="210"/>
      <c r="J20" s="209"/>
      <c r="K20" s="208"/>
      <c r="L20" s="208"/>
      <c r="M20" s="208"/>
      <c r="N20" s="209"/>
      <c r="O20" s="210"/>
      <c r="P20" s="209"/>
      <c r="Q20" s="208"/>
      <c r="R20" s="208"/>
      <c r="S20" s="208"/>
      <c r="T20" s="209"/>
      <c r="U20" s="210"/>
      <c r="V20" s="209"/>
      <c r="W20" s="208"/>
      <c r="X20" s="208"/>
      <c r="Y20" s="208"/>
      <c r="Z20" s="209"/>
      <c r="AA20" s="210"/>
      <c r="AB20" s="209"/>
      <c r="AC20" s="200"/>
    </row>
    <row r="21" spans="1:29" ht="57" customHeight="1">
      <c r="A21" s="89"/>
      <c r="B21" s="202"/>
      <c r="C21" s="202"/>
      <c r="D21" s="202"/>
      <c r="E21" s="211"/>
      <c r="F21" s="211"/>
      <c r="G21" s="211"/>
      <c r="H21" s="212"/>
      <c r="I21" s="213"/>
      <c r="J21" s="212"/>
      <c r="K21" s="211"/>
      <c r="L21" s="211"/>
      <c r="M21" s="211"/>
      <c r="N21" s="212"/>
      <c r="O21" s="213"/>
      <c r="P21" s="212"/>
      <c r="Q21" s="211"/>
      <c r="R21" s="211"/>
      <c r="S21" s="211"/>
      <c r="T21" s="212"/>
      <c r="U21" s="213"/>
      <c r="V21" s="212"/>
      <c r="W21" s="211"/>
      <c r="X21" s="211"/>
      <c r="Y21" s="211"/>
      <c r="Z21" s="212"/>
      <c r="AA21" s="213"/>
      <c r="AB21" s="212"/>
      <c r="AC21" s="203"/>
    </row>
    <row r="22" spans="1:29" ht="57" customHeight="1">
      <c r="A22" s="89"/>
      <c r="B22" s="202"/>
      <c r="C22" s="202"/>
      <c r="D22" s="202"/>
      <c r="E22" s="211"/>
      <c r="F22" s="211"/>
      <c r="G22" s="211"/>
      <c r="H22" s="212"/>
      <c r="I22" s="213"/>
      <c r="J22" s="212"/>
      <c r="K22" s="211"/>
      <c r="L22" s="211"/>
      <c r="M22" s="211"/>
      <c r="N22" s="212"/>
      <c r="O22" s="213"/>
      <c r="P22" s="212"/>
      <c r="Q22" s="211"/>
      <c r="R22" s="211"/>
      <c r="S22" s="211"/>
      <c r="T22" s="212"/>
      <c r="U22" s="213"/>
      <c r="V22" s="212"/>
      <c r="W22" s="211"/>
      <c r="X22" s="211"/>
      <c r="Y22" s="211"/>
      <c r="Z22" s="212"/>
      <c r="AA22" s="213"/>
      <c r="AB22" s="212"/>
      <c r="AC22" s="203"/>
    </row>
    <row r="23" spans="1:29" ht="57" customHeight="1">
      <c r="A23" s="89"/>
      <c r="B23" s="202"/>
      <c r="C23" s="202"/>
      <c r="D23" s="202"/>
      <c r="E23" s="211"/>
      <c r="F23" s="211"/>
      <c r="G23" s="211"/>
      <c r="H23" s="212"/>
      <c r="I23" s="213"/>
      <c r="J23" s="212"/>
      <c r="K23" s="211"/>
      <c r="L23" s="211"/>
      <c r="M23" s="211"/>
      <c r="N23" s="212"/>
      <c r="O23" s="213"/>
      <c r="P23" s="212"/>
      <c r="Q23" s="211"/>
      <c r="R23" s="211"/>
      <c r="S23" s="211"/>
      <c r="T23" s="212"/>
      <c r="U23" s="213"/>
      <c r="V23" s="212"/>
      <c r="W23" s="211"/>
      <c r="X23" s="211"/>
      <c r="Y23" s="211"/>
      <c r="Z23" s="212"/>
      <c r="AA23" s="213"/>
      <c r="AB23" s="212"/>
      <c r="AC23" s="203"/>
    </row>
    <row r="24" spans="1:29" ht="57" customHeight="1">
      <c r="A24" s="89"/>
      <c r="B24" s="202"/>
      <c r="C24" s="202"/>
      <c r="D24" s="202"/>
      <c r="E24" s="211"/>
      <c r="F24" s="211"/>
      <c r="G24" s="211"/>
      <c r="H24" s="212"/>
      <c r="I24" s="213"/>
      <c r="J24" s="212"/>
      <c r="K24" s="211"/>
      <c r="L24" s="211"/>
      <c r="M24" s="211"/>
      <c r="N24" s="212"/>
      <c r="O24" s="213"/>
      <c r="P24" s="212"/>
      <c r="Q24" s="211"/>
      <c r="R24" s="211"/>
      <c r="S24" s="211"/>
      <c r="T24" s="212"/>
      <c r="U24" s="213"/>
      <c r="V24" s="212"/>
      <c r="W24" s="211"/>
      <c r="X24" s="211"/>
      <c r="Y24" s="211"/>
      <c r="Z24" s="212"/>
      <c r="AA24" s="213"/>
      <c r="AB24" s="212"/>
      <c r="AC24" s="203"/>
    </row>
    <row r="25" spans="2:29" ht="57" customHeight="1">
      <c r="B25" s="202"/>
      <c r="C25" s="202"/>
      <c r="D25" s="202"/>
      <c r="E25" s="211"/>
      <c r="F25" s="211"/>
      <c r="G25" s="211"/>
      <c r="H25" s="212"/>
      <c r="I25" s="213"/>
      <c r="J25" s="212"/>
      <c r="K25" s="211"/>
      <c r="L25" s="211"/>
      <c r="M25" s="211"/>
      <c r="N25" s="212"/>
      <c r="O25" s="213"/>
      <c r="P25" s="212"/>
      <c r="Q25" s="211"/>
      <c r="R25" s="211"/>
      <c r="S25" s="211"/>
      <c r="T25" s="212"/>
      <c r="U25" s="213"/>
      <c r="V25" s="212"/>
      <c r="W25" s="211"/>
      <c r="X25" s="211"/>
      <c r="Y25" s="211"/>
      <c r="Z25" s="212"/>
      <c r="AA25" s="213"/>
      <c r="AB25" s="212"/>
      <c r="AC25" s="203"/>
    </row>
    <row r="26" spans="1:29" ht="57" customHeight="1">
      <c r="A26" s="89"/>
      <c r="B26" s="202"/>
      <c r="C26" s="202"/>
      <c r="D26" s="202"/>
      <c r="E26" s="211"/>
      <c r="F26" s="211"/>
      <c r="G26" s="211"/>
      <c r="H26" s="212"/>
      <c r="I26" s="213"/>
      <c r="J26" s="212"/>
      <c r="K26" s="211"/>
      <c r="L26" s="211"/>
      <c r="M26" s="211"/>
      <c r="N26" s="212"/>
      <c r="O26" s="213"/>
      <c r="P26" s="212"/>
      <c r="Q26" s="211"/>
      <c r="R26" s="211"/>
      <c r="S26" s="211"/>
      <c r="T26" s="212"/>
      <c r="U26" s="213"/>
      <c r="V26" s="212"/>
      <c r="W26" s="211"/>
      <c r="X26" s="211"/>
      <c r="Y26" s="211"/>
      <c r="Z26" s="212"/>
      <c r="AA26" s="213"/>
      <c r="AB26" s="212"/>
      <c r="AC26" s="203"/>
    </row>
    <row r="27" spans="2:29" ht="57" customHeight="1">
      <c r="B27" s="202"/>
      <c r="C27" s="202"/>
      <c r="D27" s="202"/>
      <c r="E27" s="211"/>
      <c r="F27" s="211"/>
      <c r="G27" s="211"/>
      <c r="H27" s="212"/>
      <c r="I27" s="213"/>
      <c r="J27" s="212"/>
      <c r="K27" s="211"/>
      <c r="L27" s="211"/>
      <c r="M27" s="211"/>
      <c r="N27" s="212"/>
      <c r="O27" s="213"/>
      <c r="P27" s="212"/>
      <c r="Q27" s="211"/>
      <c r="R27" s="211"/>
      <c r="S27" s="211"/>
      <c r="T27" s="212"/>
      <c r="U27" s="213"/>
      <c r="V27" s="212"/>
      <c r="W27" s="211"/>
      <c r="X27" s="211"/>
      <c r="Y27" s="211"/>
      <c r="Z27" s="212"/>
      <c r="AA27" s="213"/>
      <c r="AB27" s="212"/>
      <c r="AC27" s="203"/>
    </row>
    <row r="28" spans="2:29" ht="57" customHeight="1">
      <c r="B28" s="202"/>
      <c r="C28" s="202"/>
      <c r="D28" s="202"/>
      <c r="E28" s="211"/>
      <c r="F28" s="211"/>
      <c r="G28" s="211"/>
      <c r="H28" s="212"/>
      <c r="I28" s="213"/>
      <c r="J28" s="212"/>
      <c r="K28" s="211"/>
      <c r="L28" s="211"/>
      <c r="M28" s="211"/>
      <c r="N28" s="212"/>
      <c r="O28" s="213"/>
      <c r="P28" s="212"/>
      <c r="Q28" s="211"/>
      <c r="R28" s="211"/>
      <c r="S28" s="211"/>
      <c r="T28" s="212"/>
      <c r="U28" s="213"/>
      <c r="V28" s="212"/>
      <c r="W28" s="211"/>
      <c r="X28" s="211"/>
      <c r="Y28" s="211"/>
      <c r="Z28" s="212"/>
      <c r="AA28" s="213"/>
      <c r="AB28" s="212"/>
      <c r="AC28" s="203"/>
    </row>
    <row r="29" spans="2:29" ht="57" customHeight="1">
      <c r="B29" s="202"/>
      <c r="C29" s="202"/>
      <c r="D29" s="202"/>
      <c r="E29" s="211"/>
      <c r="F29" s="211"/>
      <c r="G29" s="211"/>
      <c r="H29" s="212"/>
      <c r="I29" s="213"/>
      <c r="J29" s="212"/>
      <c r="K29" s="211"/>
      <c r="L29" s="211"/>
      <c r="M29" s="211"/>
      <c r="N29" s="212"/>
      <c r="O29" s="213"/>
      <c r="P29" s="212"/>
      <c r="Q29" s="211"/>
      <c r="R29" s="211"/>
      <c r="S29" s="211"/>
      <c r="T29" s="212"/>
      <c r="U29" s="213"/>
      <c r="V29" s="212"/>
      <c r="W29" s="211"/>
      <c r="X29" s="211"/>
      <c r="Y29" s="211"/>
      <c r="Z29" s="212"/>
      <c r="AA29" s="213"/>
      <c r="AB29" s="212"/>
      <c r="AC29" s="203"/>
    </row>
    <row r="30" spans="2:29" ht="57" customHeight="1">
      <c r="B30" s="202"/>
      <c r="C30" s="202"/>
      <c r="D30" s="202"/>
      <c r="E30" s="211"/>
      <c r="F30" s="211"/>
      <c r="G30" s="211"/>
      <c r="H30" s="212"/>
      <c r="I30" s="213"/>
      <c r="J30" s="212"/>
      <c r="K30" s="211"/>
      <c r="L30" s="211"/>
      <c r="M30" s="211"/>
      <c r="N30" s="212"/>
      <c r="O30" s="213"/>
      <c r="P30" s="212"/>
      <c r="Q30" s="211"/>
      <c r="R30" s="211"/>
      <c r="S30" s="211"/>
      <c r="T30" s="212"/>
      <c r="U30" s="213"/>
      <c r="V30" s="212"/>
      <c r="W30" s="211"/>
      <c r="X30" s="211"/>
      <c r="Y30" s="211"/>
      <c r="Z30" s="212"/>
      <c r="AA30" s="213"/>
      <c r="AB30" s="212"/>
      <c r="AC30" s="203"/>
    </row>
    <row r="31" spans="2:29" ht="57" customHeight="1">
      <c r="B31" s="202"/>
      <c r="C31" s="202"/>
      <c r="D31" s="202"/>
      <c r="E31" s="211"/>
      <c r="F31" s="211"/>
      <c r="G31" s="211"/>
      <c r="H31" s="212"/>
      <c r="I31" s="213"/>
      <c r="J31" s="212"/>
      <c r="K31" s="211"/>
      <c r="L31" s="211"/>
      <c r="M31" s="211"/>
      <c r="N31" s="212"/>
      <c r="O31" s="213"/>
      <c r="P31" s="212"/>
      <c r="Q31" s="211"/>
      <c r="R31" s="211"/>
      <c r="S31" s="211"/>
      <c r="T31" s="212"/>
      <c r="U31" s="213"/>
      <c r="V31" s="212"/>
      <c r="W31" s="211"/>
      <c r="X31" s="211"/>
      <c r="Y31" s="211"/>
      <c r="Z31" s="212"/>
      <c r="AA31" s="213"/>
      <c r="AB31" s="212"/>
      <c r="AC31" s="203"/>
    </row>
    <row r="32" spans="2:29" ht="57" customHeight="1">
      <c r="B32" s="202"/>
      <c r="C32" s="202"/>
      <c r="D32" s="202"/>
      <c r="E32" s="211"/>
      <c r="F32" s="211"/>
      <c r="G32" s="211"/>
      <c r="H32" s="212"/>
      <c r="I32" s="213"/>
      <c r="J32" s="212"/>
      <c r="K32" s="211"/>
      <c r="L32" s="211"/>
      <c r="M32" s="211"/>
      <c r="N32" s="212"/>
      <c r="O32" s="213"/>
      <c r="P32" s="212"/>
      <c r="Q32" s="211"/>
      <c r="R32" s="211"/>
      <c r="S32" s="211"/>
      <c r="T32" s="212"/>
      <c r="U32" s="213"/>
      <c r="V32" s="212"/>
      <c r="W32" s="211"/>
      <c r="X32" s="211"/>
      <c r="Y32" s="211"/>
      <c r="Z32" s="212"/>
      <c r="AA32" s="213"/>
      <c r="AB32" s="212"/>
      <c r="AC32" s="203"/>
    </row>
    <row r="33" spans="2:29" ht="57" customHeight="1">
      <c r="B33" s="202"/>
      <c r="C33" s="202"/>
      <c r="D33" s="202"/>
      <c r="E33" s="211"/>
      <c r="F33" s="211"/>
      <c r="G33" s="211"/>
      <c r="H33" s="212"/>
      <c r="I33" s="213"/>
      <c r="J33" s="212"/>
      <c r="K33" s="211"/>
      <c r="L33" s="211"/>
      <c r="M33" s="211"/>
      <c r="N33" s="212"/>
      <c r="O33" s="213"/>
      <c r="P33" s="212"/>
      <c r="Q33" s="211"/>
      <c r="R33" s="211"/>
      <c r="S33" s="211"/>
      <c r="T33" s="212"/>
      <c r="U33" s="213"/>
      <c r="V33" s="212"/>
      <c r="W33" s="211"/>
      <c r="X33" s="211"/>
      <c r="Y33" s="211"/>
      <c r="Z33" s="212"/>
      <c r="AA33" s="213"/>
      <c r="AB33" s="212"/>
      <c r="AC33" s="203"/>
    </row>
    <row r="34" spans="2:29" ht="57" customHeight="1">
      <c r="B34" s="202"/>
      <c r="C34" s="202"/>
      <c r="D34" s="202"/>
      <c r="E34" s="211"/>
      <c r="F34" s="211"/>
      <c r="G34" s="211"/>
      <c r="H34" s="212"/>
      <c r="I34" s="213"/>
      <c r="J34" s="212"/>
      <c r="K34" s="211"/>
      <c r="L34" s="211"/>
      <c r="M34" s="211"/>
      <c r="N34" s="212"/>
      <c r="O34" s="213"/>
      <c r="P34" s="212"/>
      <c r="Q34" s="211"/>
      <c r="R34" s="211"/>
      <c r="S34" s="211"/>
      <c r="T34" s="212"/>
      <c r="U34" s="213"/>
      <c r="V34" s="212"/>
      <c r="W34" s="211"/>
      <c r="X34" s="211"/>
      <c r="Y34" s="211"/>
      <c r="Z34" s="212"/>
      <c r="AA34" s="213"/>
      <c r="AB34" s="212"/>
      <c r="AC34" s="203"/>
    </row>
    <row r="35" spans="2:29" ht="57" customHeight="1">
      <c r="B35" s="202"/>
      <c r="C35" s="202"/>
      <c r="D35" s="202"/>
      <c r="E35" s="211"/>
      <c r="F35" s="211"/>
      <c r="G35" s="211"/>
      <c r="H35" s="212"/>
      <c r="I35" s="213"/>
      <c r="J35" s="212"/>
      <c r="K35" s="211"/>
      <c r="L35" s="211"/>
      <c r="M35" s="211"/>
      <c r="N35" s="212"/>
      <c r="O35" s="213"/>
      <c r="P35" s="212"/>
      <c r="Q35" s="211"/>
      <c r="R35" s="211"/>
      <c r="S35" s="211"/>
      <c r="T35" s="212"/>
      <c r="U35" s="213"/>
      <c r="V35" s="212"/>
      <c r="W35" s="211"/>
      <c r="X35" s="211"/>
      <c r="Y35" s="211"/>
      <c r="Z35" s="212"/>
      <c r="AA35" s="213"/>
      <c r="AB35" s="212"/>
      <c r="AC35" s="203"/>
    </row>
    <row r="36" spans="2:29" ht="57" customHeight="1">
      <c r="B36" s="202"/>
      <c r="C36" s="202"/>
      <c r="D36" s="202"/>
      <c r="E36" s="211"/>
      <c r="F36" s="211"/>
      <c r="G36" s="211"/>
      <c r="H36" s="212"/>
      <c r="I36" s="213"/>
      <c r="J36" s="212"/>
      <c r="K36" s="211"/>
      <c r="L36" s="211"/>
      <c r="M36" s="211"/>
      <c r="N36" s="212"/>
      <c r="O36" s="213"/>
      <c r="P36" s="212"/>
      <c r="Q36" s="211"/>
      <c r="R36" s="211"/>
      <c r="S36" s="211"/>
      <c r="T36" s="212"/>
      <c r="U36" s="213"/>
      <c r="V36" s="212"/>
      <c r="W36" s="211"/>
      <c r="X36" s="211"/>
      <c r="Y36" s="211"/>
      <c r="Z36" s="212"/>
      <c r="AA36" s="213"/>
      <c r="AB36" s="212"/>
      <c r="AC36" s="203"/>
    </row>
    <row r="37" spans="2:29" ht="57" customHeight="1">
      <c r="B37" s="202"/>
      <c r="C37" s="202"/>
      <c r="D37" s="202"/>
      <c r="E37" s="211"/>
      <c r="F37" s="211"/>
      <c r="G37" s="211"/>
      <c r="H37" s="212"/>
      <c r="I37" s="213"/>
      <c r="J37" s="212"/>
      <c r="K37" s="211"/>
      <c r="L37" s="211"/>
      <c r="M37" s="211"/>
      <c r="N37" s="212"/>
      <c r="O37" s="213"/>
      <c r="P37" s="212"/>
      <c r="Q37" s="211"/>
      <c r="R37" s="211"/>
      <c r="S37" s="211"/>
      <c r="T37" s="212"/>
      <c r="U37" s="213"/>
      <c r="V37" s="212"/>
      <c r="W37" s="211"/>
      <c r="X37" s="211"/>
      <c r="Y37" s="211"/>
      <c r="Z37" s="212"/>
      <c r="AA37" s="213"/>
      <c r="AB37" s="212"/>
      <c r="AC37" s="203"/>
    </row>
    <row r="38" spans="2:29" ht="57" customHeight="1">
      <c r="B38" s="202"/>
      <c r="C38" s="202"/>
      <c r="D38" s="202"/>
      <c r="E38" s="211"/>
      <c r="F38" s="211"/>
      <c r="G38" s="211"/>
      <c r="H38" s="212"/>
      <c r="I38" s="213"/>
      <c r="J38" s="212"/>
      <c r="K38" s="211"/>
      <c r="L38" s="211"/>
      <c r="M38" s="211"/>
      <c r="N38" s="212"/>
      <c r="O38" s="213"/>
      <c r="P38" s="212"/>
      <c r="Q38" s="211"/>
      <c r="R38" s="211"/>
      <c r="S38" s="211"/>
      <c r="T38" s="212"/>
      <c r="U38" s="213"/>
      <c r="V38" s="212"/>
      <c r="W38" s="211"/>
      <c r="X38" s="211"/>
      <c r="Y38" s="211"/>
      <c r="Z38" s="212"/>
      <c r="AA38" s="213"/>
      <c r="AB38" s="212"/>
      <c r="AC38" s="203"/>
    </row>
    <row r="39" spans="2:29" ht="57" customHeight="1">
      <c r="B39" s="202"/>
      <c r="C39" s="202"/>
      <c r="D39" s="202"/>
      <c r="E39" s="211"/>
      <c r="F39" s="211"/>
      <c r="G39" s="211"/>
      <c r="H39" s="212"/>
      <c r="I39" s="213"/>
      <c r="J39" s="212"/>
      <c r="K39" s="211"/>
      <c r="L39" s="211"/>
      <c r="M39" s="211"/>
      <c r="N39" s="212"/>
      <c r="O39" s="213"/>
      <c r="P39" s="212"/>
      <c r="Q39" s="211"/>
      <c r="R39" s="211"/>
      <c r="S39" s="211"/>
      <c r="T39" s="212"/>
      <c r="U39" s="213"/>
      <c r="V39" s="212"/>
      <c r="W39" s="211"/>
      <c r="X39" s="211"/>
      <c r="Y39" s="211"/>
      <c r="Z39" s="212"/>
      <c r="AA39" s="213"/>
      <c r="AB39" s="212"/>
      <c r="AC39" s="203"/>
    </row>
    <row r="40" spans="2:29" ht="57" customHeight="1">
      <c r="B40" s="202"/>
      <c r="C40" s="202"/>
      <c r="D40" s="202"/>
      <c r="E40" s="211"/>
      <c r="F40" s="211"/>
      <c r="G40" s="211"/>
      <c r="H40" s="212"/>
      <c r="I40" s="213"/>
      <c r="J40" s="212"/>
      <c r="K40" s="211"/>
      <c r="L40" s="211"/>
      <c r="M40" s="211"/>
      <c r="N40" s="212"/>
      <c r="O40" s="213"/>
      <c r="P40" s="212"/>
      <c r="Q40" s="211"/>
      <c r="R40" s="211"/>
      <c r="S40" s="211"/>
      <c r="T40" s="212"/>
      <c r="U40" s="213"/>
      <c r="V40" s="212"/>
      <c r="W40" s="211"/>
      <c r="X40" s="211"/>
      <c r="Y40" s="211"/>
      <c r="Z40" s="212"/>
      <c r="AA40" s="213"/>
      <c r="AB40" s="212"/>
      <c r="AC40" s="203"/>
    </row>
    <row r="41" spans="2:29" ht="12.75">
      <c r="B41" s="202"/>
      <c r="C41" s="202"/>
      <c r="D41" s="202"/>
      <c r="E41" s="211"/>
      <c r="F41" s="211"/>
      <c r="G41" s="211"/>
      <c r="H41" s="212"/>
      <c r="I41" s="213"/>
      <c r="J41" s="212"/>
      <c r="K41" s="211"/>
      <c r="L41" s="211"/>
      <c r="M41" s="211"/>
      <c r="N41" s="212"/>
      <c r="O41" s="213"/>
      <c r="P41" s="212"/>
      <c r="Q41" s="211"/>
      <c r="R41" s="211"/>
      <c r="S41" s="211"/>
      <c r="T41" s="212"/>
      <c r="U41" s="213"/>
      <c r="V41" s="212"/>
      <c r="W41" s="211"/>
      <c r="X41" s="211"/>
      <c r="Y41" s="211"/>
      <c r="Z41" s="212"/>
      <c r="AA41" s="213"/>
      <c r="AB41" s="212"/>
      <c r="AC41" s="203"/>
    </row>
    <row r="42" spans="2:29" ht="12.75">
      <c r="B42" s="202"/>
      <c r="C42" s="202"/>
      <c r="D42" s="202"/>
      <c r="E42" s="211"/>
      <c r="F42" s="211"/>
      <c r="G42" s="211"/>
      <c r="H42" s="212"/>
      <c r="I42" s="213"/>
      <c r="J42" s="212"/>
      <c r="K42" s="211"/>
      <c r="L42" s="211"/>
      <c r="M42" s="211"/>
      <c r="N42" s="212"/>
      <c r="O42" s="213"/>
      <c r="P42" s="212"/>
      <c r="Q42" s="211"/>
      <c r="R42" s="211"/>
      <c r="S42" s="211"/>
      <c r="T42" s="212"/>
      <c r="U42" s="213"/>
      <c r="V42" s="212"/>
      <c r="W42" s="211"/>
      <c r="X42" s="211"/>
      <c r="Y42" s="211"/>
      <c r="Z42" s="212"/>
      <c r="AA42" s="213"/>
      <c r="AB42" s="212"/>
      <c r="AC42" s="203"/>
    </row>
    <row r="43" spans="2:29" ht="57" customHeight="1">
      <c r="B43" s="202"/>
      <c r="C43" s="202"/>
      <c r="D43" s="202"/>
      <c r="E43" s="211"/>
      <c r="F43" s="211"/>
      <c r="G43" s="211"/>
      <c r="H43" s="212"/>
      <c r="I43" s="213"/>
      <c r="J43" s="212"/>
      <c r="K43" s="211"/>
      <c r="L43" s="211"/>
      <c r="M43" s="211"/>
      <c r="N43" s="212"/>
      <c r="O43" s="213"/>
      <c r="P43" s="212"/>
      <c r="Q43" s="211"/>
      <c r="R43" s="211"/>
      <c r="S43" s="211"/>
      <c r="T43" s="212"/>
      <c r="U43" s="213"/>
      <c r="V43" s="212"/>
      <c r="W43" s="211"/>
      <c r="X43" s="211"/>
      <c r="Y43" s="211"/>
      <c r="Z43" s="212"/>
      <c r="AA43" s="213"/>
      <c r="AB43" s="212"/>
      <c r="AC43" s="203"/>
    </row>
    <row r="44" spans="2:29" ht="57" customHeight="1">
      <c r="B44" s="202"/>
      <c r="C44" s="202"/>
      <c r="D44" s="202"/>
      <c r="E44" s="211"/>
      <c r="F44" s="211"/>
      <c r="G44" s="211"/>
      <c r="H44" s="212"/>
      <c r="I44" s="213"/>
      <c r="J44" s="212"/>
      <c r="K44" s="211"/>
      <c r="L44" s="211"/>
      <c r="M44" s="211"/>
      <c r="N44" s="212"/>
      <c r="O44" s="213"/>
      <c r="P44" s="212"/>
      <c r="Q44" s="211"/>
      <c r="R44" s="211"/>
      <c r="S44" s="211"/>
      <c r="T44" s="212"/>
      <c r="U44" s="213"/>
      <c r="V44" s="212"/>
      <c r="W44" s="211"/>
      <c r="X44" s="211"/>
      <c r="Y44" s="211"/>
      <c r="Z44" s="212"/>
      <c r="AA44" s="213"/>
      <c r="AB44" s="212"/>
      <c r="AC44" s="203"/>
    </row>
    <row r="45" spans="2:29" ht="57" customHeight="1">
      <c r="B45" s="202"/>
      <c r="C45" s="202"/>
      <c r="D45" s="202"/>
      <c r="E45" s="211"/>
      <c r="F45" s="211"/>
      <c r="G45" s="211"/>
      <c r="H45" s="212"/>
      <c r="I45" s="213"/>
      <c r="J45" s="212"/>
      <c r="K45" s="211"/>
      <c r="L45" s="211"/>
      <c r="M45" s="211"/>
      <c r="N45" s="212"/>
      <c r="O45" s="213"/>
      <c r="P45" s="212"/>
      <c r="Q45" s="211"/>
      <c r="R45" s="211"/>
      <c r="S45" s="211"/>
      <c r="T45" s="212"/>
      <c r="U45" s="213"/>
      <c r="V45" s="212"/>
      <c r="W45" s="211"/>
      <c r="X45" s="211"/>
      <c r="Y45" s="211"/>
      <c r="Z45" s="212"/>
      <c r="AA45" s="213"/>
      <c r="AB45" s="212"/>
      <c r="AC45" s="203"/>
    </row>
    <row r="46" spans="2:29" ht="57" customHeight="1">
      <c r="B46" s="202"/>
      <c r="C46" s="202"/>
      <c r="D46" s="202"/>
      <c r="E46" s="211"/>
      <c r="F46" s="211"/>
      <c r="G46" s="211"/>
      <c r="H46" s="212"/>
      <c r="I46" s="213"/>
      <c r="J46" s="212"/>
      <c r="K46" s="211"/>
      <c r="L46" s="211"/>
      <c r="M46" s="211"/>
      <c r="N46" s="212"/>
      <c r="O46" s="213"/>
      <c r="P46" s="212"/>
      <c r="Q46" s="211"/>
      <c r="R46" s="211"/>
      <c r="S46" s="211"/>
      <c r="T46" s="212"/>
      <c r="U46" s="213"/>
      <c r="V46" s="212"/>
      <c r="W46" s="211"/>
      <c r="X46" s="211"/>
      <c r="Y46" s="211"/>
      <c r="Z46" s="212"/>
      <c r="AA46" s="213"/>
      <c r="AB46" s="212"/>
      <c r="AC46" s="203"/>
    </row>
    <row r="47" spans="2:29" ht="57" customHeight="1">
      <c r="B47" s="202"/>
      <c r="C47" s="202"/>
      <c r="D47" s="202"/>
      <c r="E47" s="211"/>
      <c r="F47" s="211"/>
      <c r="G47" s="211"/>
      <c r="H47" s="212"/>
      <c r="I47" s="213"/>
      <c r="J47" s="212"/>
      <c r="K47" s="211"/>
      <c r="L47" s="211"/>
      <c r="M47" s="211"/>
      <c r="N47" s="212"/>
      <c r="O47" s="213"/>
      <c r="P47" s="212"/>
      <c r="Q47" s="211"/>
      <c r="R47" s="211"/>
      <c r="S47" s="211"/>
      <c r="T47" s="212"/>
      <c r="U47" s="213"/>
      <c r="V47" s="212"/>
      <c r="W47" s="211"/>
      <c r="X47" s="211"/>
      <c r="Y47" s="211"/>
      <c r="Z47" s="212"/>
      <c r="AA47" s="213"/>
      <c r="AB47" s="212"/>
      <c r="AC47" s="203"/>
    </row>
    <row r="48" spans="2:29" ht="57" customHeight="1">
      <c r="B48" s="202"/>
      <c r="C48" s="202"/>
      <c r="D48" s="202"/>
      <c r="E48" s="211"/>
      <c r="F48" s="211"/>
      <c r="G48" s="211"/>
      <c r="H48" s="212"/>
      <c r="I48" s="213"/>
      <c r="J48" s="212"/>
      <c r="K48" s="211"/>
      <c r="L48" s="211"/>
      <c r="M48" s="211"/>
      <c r="N48" s="212"/>
      <c r="O48" s="213"/>
      <c r="P48" s="212"/>
      <c r="Q48" s="211"/>
      <c r="R48" s="211"/>
      <c r="S48" s="211"/>
      <c r="T48" s="212"/>
      <c r="U48" s="213"/>
      <c r="V48" s="212"/>
      <c r="W48" s="211"/>
      <c r="X48" s="211"/>
      <c r="Y48" s="211"/>
      <c r="Z48" s="212"/>
      <c r="AA48" s="213"/>
      <c r="AB48" s="212"/>
      <c r="AC48" s="203"/>
    </row>
  </sheetData>
  <mergeCells count="10">
    <mergeCell ref="B3:AC3"/>
    <mergeCell ref="B4:AC4"/>
    <mergeCell ref="B5:AC5"/>
    <mergeCell ref="B8:B9"/>
    <mergeCell ref="C8:D8"/>
    <mergeCell ref="E8:J8"/>
    <mergeCell ref="K8:P8"/>
    <mergeCell ref="Q8:V8"/>
    <mergeCell ref="W8:AB8"/>
    <mergeCell ref="AC8:AC9"/>
  </mergeCells>
  <printOptions/>
  <pageMargins left="0.3" right="0.46" top="0.39" bottom="0.3" header="0.32" footer="0.4921259845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zoomScale="80" zoomScaleNormal="80" workbookViewId="0" topLeftCell="A1">
      <pane xSplit="1" ySplit="10" topLeftCell="B11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U59" sqref="U59"/>
    </sheetView>
  </sheetViews>
  <sheetFormatPr defaultColWidth="11.421875" defaultRowHeight="12.75"/>
  <cols>
    <col min="1" max="1" width="1.8515625" style="0" customWidth="1"/>
    <col min="2" max="2" width="3.28125" style="0" customWidth="1"/>
    <col min="3" max="3" width="3.28125" style="0" bestFit="1" customWidth="1"/>
    <col min="4" max="4" width="27.421875" style="0" bestFit="1" customWidth="1"/>
    <col min="5" max="5" width="3.28125" style="0" bestFit="1" customWidth="1"/>
    <col min="6" max="7" width="3.8515625" style="0" bestFit="1" customWidth="1"/>
    <col min="8" max="8" width="5.7109375" style="0" bestFit="1" customWidth="1"/>
    <col min="9" max="9" width="3.8515625" style="0" bestFit="1" customWidth="1"/>
    <col min="10" max="10" width="8.28125" style="0" bestFit="1" customWidth="1"/>
    <col min="11" max="13" width="3.8515625" style="0" bestFit="1" customWidth="1"/>
    <col min="14" max="14" width="5.7109375" style="0" bestFit="1" customWidth="1"/>
    <col min="15" max="15" width="3.8515625" style="0" bestFit="1" customWidth="1"/>
    <col min="16" max="16" width="8.28125" style="0" bestFit="1" customWidth="1"/>
    <col min="17" max="19" width="3.8515625" style="0" bestFit="1" customWidth="1"/>
    <col min="20" max="20" width="5.7109375" style="0" bestFit="1" customWidth="1"/>
    <col min="21" max="21" width="3.8515625" style="0" bestFit="1" customWidth="1"/>
    <col min="22" max="22" width="8.28125" style="0" bestFit="1" customWidth="1"/>
    <col min="23" max="25" width="3.8515625" style="0" bestFit="1" customWidth="1"/>
    <col min="26" max="26" width="5.7109375" style="0" bestFit="1" customWidth="1"/>
    <col min="27" max="27" width="3.8515625" style="0" bestFit="1" customWidth="1"/>
    <col min="28" max="28" width="8.28125" style="0" bestFit="1" customWidth="1"/>
    <col min="29" max="29" width="14.28125" style="0" customWidth="1"/>
  </cols>
  <sheetData>
    <row r="1" spans="1:29" ht="13.5" thickBot="1">
      <c r="A1" s="89"/>
      <c r="B1" s="89"/>
      <c r="C1" s="89"/>
      <c r="D1" s="89"/>
      <c r="E1" s="96"/>
      <c r="F1" s="89"/>
      <c r="G1" s="125"/>
      <c r="H1" s="89"/>
      <c r="I1" s="125"/>
      <c r="J1" s="89"/>
      <c r="K1" s="89"/>
      <c r="L1" s="125"/>
      <c r="M1" s="89"/>
      <c r="N1" s="125"/>
      <c r="O1" s="89"/>
      <c r="P1" s="125"/>
      <c r="Q1" s="125"/>
      <c r="R1" s="89"/>
      <c r="S1" s="125"/>
      <c r="T1" s="89"/>
      <c r="U1" s="125"/>
      <c r="V1" s="89"/>
      <c r="W1" s="89"/>
      <c r="X1" s="125"/>
      <c r="Y1" s="89"/>
      <c r="Z1" s="125"/>
      <c r="AA1" s="89"/>
      <c r="AB1" s="125"/>
      <c r="AC1" s="125"/>
    </row>
    <row r="2" spans="1:29" ht="12.75">
      <c r="A2" s="89"/>
      <c r="B2" s="91"/>
      <c r="C2" s="92"/>
      <c r="D2" s="93"/>
      <c r="E2" s="126"/>
      <c r="F2" s="92"/>
      <c r="G2" s="92"/>
      <c r="H2" s="92"/>
      <c r="I2" s="93"/>
      <c r="J2" s="94"/>
      <c r="K2" s="92"/>
      <c r="L2" s="92"/>
      <c r="M2" s="92"/>
      <c r="N2" s="94"/>
      <c r="O2" s="94"/>
      <c r="P2" s="94"/>
      <c r="Q2" s="92"/>
      <c r="R2" s="92"/>
      <c r="S2" s="92"/>
      <c r="T2" s="94"/>
      <c r="U2" s="94"/>
      <c r="V2" s="94"/>
      <c r="W2" s="92"/>
      <c r="X2" s="92"/>
      <c r="Y2" s="92"/>
      <c r="Z2" s="94"/>
      <c r="AA2" s="94"/>
      <c r="AB2" s="94"/>
      <c r="AC2" s="127"/>
    </row>
    <row r="3" spans="1:29" ht="33">
      <c r="A3" s="96"/>
      <c r="B3" s="9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</row>
    <row r="4" spans="1:29" ht="37.5">
      <c r="A4" s="96"/>
      <c r="B4" s="100" t="s">
        <v>14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</row>
    <row r="5" spans="1:29" ht="19.5">
      <c r="A5" s="103"/>
      <c r="B5" s="130" t="s">
        <v>27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13.5" thickBot="1">
      <c r="A6" s="107"/>
      <c r="B6" s="133"/>
      <c r="C6" s="134"/>
      <c r="D6" s="135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7"/>
    </row>
    <row r="7" spans="2:29" ht="13.5" thickBot="1">
      <c r="B7" s="138"/>
      <c r="C7" s="138"/>
      <c r="D7" s="138"/>
      <c r="E7" s="139"/>
      <c r="F7" s="140"/>
      <c r="G7" s="140"/>
      <c r="H7" s="140"/>
      <c r="I7" s="140"/>
      <c r="J7" s="141"/>
      <c r="K7" s="140"/>
      <c r="L7" s="140"/>
      <c r="M7" s="140"/>
      <c r="N7" s="141"/>
      <c r="O7" s="140"/>
      <c r="P7" s="141"/>
      <c r="Q7" s="140"/>
      <c r="R7" s="140"/>
      <c r="S7" s="140"/>
      <c r="T7" s="141"/>
      <c r="U7" s="140"/>
      <c r="V7" s="141"/>
      <c r="W7" s="140"/>
      <c r="X7" s="140"/>
      <c r="Y7" s="140"/>
      <c r="Z7" s="141"/>
      <c r="AA7" s="140"/>
      <c r="AB7" s="141"/>
      <c r="AC7" s="141"/>
    </row>
    <row r="8" spans="2:29" ht="15">
      <c r="B8" s="142" t="s">
        <v>3</v>
      </c>
      <c r="C8" s="143" t="s">
        <v>15</v>
      </c>
      <c r="D8" s="144"/>
      <c r="E8" s="145" t="s">
        <v>16</v>
      </c>
      <c r="F8" s="146"/>
      <c r="G8" s="147"/>
      <c r="H8" s="147"/>
      <c r="I8" s="147"/>
      <c r="J8" s="147"/>
      <c r="K8" s="143" t="s">
        <v>17</v>
      </c>
      <c r="L8" s="144"/>
      <c r="M8" s="147"/>
      <c r="N8" s="147"/>
      <c r="O8" s="147"/>
      <c r="P8" s="147"/>
      <c r="Q8" s="148" t="s">
        <v>18</v>
      </c>
      <c r="R8" s="149"/>
      <c r="S8" s="147"/>
      <c r="T8" s="147"/>
      <c r="U8" s="147"/>
      <c r="V8" s="147"/>
      <c r="W8" s="143" t="s">
        <v>19</v>
      </c>
      <c r="X8" s="144"/>
      <c r="Y8" s="150"/>
      <c r="Z8" s="150"/>
      <c r="AA8" s="150"/>
      <c r="AB8" s="150"/>
      <c r="AC8" s="151" t="s">
        <v>12</v>
      </c>
    </row>
    <row r="9" spans="1:29" ht="85.5" customHeight="1" thickBot="1">
      <c r="A9" s="96"/>
      <c r="B9" s="152"/>
      <c r="C9" s="153" t="s">
        <v>20</v>
      </c>
      <c r="D9" s="154" t="s">
        <v>21</v>
      </c>
      <c r="E9" s="155" t="s">
        <v>21</v>
      </c>
      <c r="F9" s="156" t="s">
        <v>22</v>
      </c>
      <c r="G9" s="157" t="s">
        <v>4</v>
      </c>
      <c r="H9" s="157" t="s">
        <v>23</v>
      </c>
      <c r="I9" s="158" t="s">
        <v>10</v>
      </c>
      <c r="J9" s="157" t="s">
        <v>24</v>
      </c>
      <c r="K9" s="159" t="s">
        <v>21</v>
      </c>
      <c r="L9" s="160" t="s">
        <v>22</v>
      </c>
      <c r="M9" s="161" t="s">
        <v>4</v>
      </c>
      <c r="N9" s="161" t="s">
        <v>23</v>
      </c>
      <c r="O9" s="162" t="s">
        <v>10</v>
      </c>
      <c r="P9" s="161" t="s">
        <v>24</v>
      </c>
      <c r="Q9" s="155" t="s">
        <v>21</v>
      </c>
      <c r="R9" s="156" t="s">
        <v>22</v>
      </c>
      <c r="S9" s="157" t="s">
        <v>4</v>
      </c>
      <c r="T9" s="157" t="s">
        <v>23</v>
      </c>
      <c r="U9" s="158" t="s">
        <v>10</v>
      </c>
      <c r="V9" s="157" t="s">
        <v>24</v>
      </c>
      <c r="W9" s="159" t="s">
        <v>21</v>
      </c>
      <c r="X9" s="160" t="s">
        <v>22</v>
      </c>
      <c r="Y9" s="161" t="s">
        <v>4</v>
      </c>
      <c r="Z9" s="161" t="s">
        <v>23</v>
      </c>
      <c r="AA9" s="162" t="s">
        <v>10</v>
      </c>
      <c r="AB9" s="161" t="s">
        <v>24</v>
      </c>
      <c r="AC9" s="163"/>
    </row>
    <row r="10" spans="1:29" ht="12.75">
      <c r="A10" s="164"/>
      <c r="B10" s="165"/>
      <c r="C10" s="165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1:29" ht="57" customHeight="1">
      <c r="A11" s="165"/>
      <c r="B11" s="120">
        <v>1</v>
      </c>
      <c r="C11" s="120">
        <f>IF('[1]Staffeln'!$H$17=5,'[1]Staffeln'!$B$17," ")</f>
        <v>4</v>
      </c>
      <c r="D11" s="120" t="str">
        <f>IF('[1]Staffeln'!$H$17=5,'[1]Staffeln'!$C$17," ")</f>
        <v>TUS Bargstedt "Laufen"</v>
      </c>
      <c r="E11" s="169" t="str">
        <f>IF('[1]Staffeln'!$H17=5,'[1]Staffeln'!$D17," ")</f>
        <v>Seggering</v>
      </c>
      <c r="F11" s="169" t="str">
        <f>IF('[1]Staffeln'!$H$17=5,'[1]Staffeln'!$E$17," ")</f>
        <v>Andreas</v>
      </c>
      <c r="G11" s="169">
        <f>IF('[1]Staffeln'!$H$17=5,'[1]Staffeln'!$A$17," ")</f>
        <v>79</v>
      </c>
      <c r="H11" s="170">
        <f>VLOOKUP(G11,'[1]Abrechnung'!$A:$XFD,13,FALSE)</f>
        <v>0.0065856481481486595</v>
      </c>
      <c r="I11" s="171">
        <f>VLOOKUP(G11,'[1]Abrechnung'!$A:$XFD,10,FALSE)</f>
        <v>2</v>
      </c>
      <c r="J11" s="170">
        <f>VLOOKUP(G11,'[1]Abrechnung'!$A:$XFD,11,FALSE)</f>
        <v>0.0004629629629629629</v>
      </c>
      <c r="K11" s="169" t="str">
        <f>IF('[1]Staffeln'!$H$18=5,'[1]Staffeln'!$D$18," ")</f>
        <v>Keen</v>
      </c>
      <c r="L11" s="169" t="str">
        <f>IF('[1]Staffeln'!$H$18=5,'[1]Staffeln'!$E$18," ")</f>
        <v>Jens</v>
      </c>
      <c r="M11" s="169">
        <f>IF('[1]Staffeln'!$H$18=5,'[1]Staffeln'!$A$18," ")</f>
        <v>8</v>
      </c>
      <c r="N11" s="170">
        <f>VLOOKUP(M11,'[1]Abrechnung'!$A:$XFD,13,FALSE)</f>
        <v>0.006342592592592511</v>
      </c>
      <c r="O11" s="171">
        <f>VLOOKUP(M11,'[1]Abrechnung'!$A:$XFD,10,FALSE)</f>
        <v>2</v>
      </c>
      <c r="P11" s="170">
        <f>VLOOKUP(M11,'[1]Abrechnung'!$A:$XFD,11,FALSE)</f>
        <v>0.0004629629629629629</v>
      </c>
      <c r="Q11" s="169" t="str">
        <f>IF('[1]Staffeln'!$H$19=5,'[1]Staffeln'!$D$19," ")</f>
        <v>Spies</v>
      </c>
      <c r="R11" s="169" t="str">
        <f>IF('[1]Staffeln'!$H$19=5,'[1]Staffeln'!$E$19," ")</f>
        <v>Oliver</v>
      </c>
      <c r="S11" s="169">
        <f>IF('[1]Staffeln'!$H$19=5,'[1]Staffeln'!$A$19," ")</f>
        <v>31</v>
      </c>
      <c r="T11" s="170">
        <f>VLOOKUP(S11,'[1]Abrechnung'!$A:$XFD,13,FALSE)</f>
        <v>0.006898148148148264</v>
      </c>
      <c r="U11" s="171">
        <f>VLOOKUP(S11,'[1]Abrechnung'!$A:$XFD,10,FALSE)</f>
        <v>0</v>
      </c>
      <c r="V11" s="170">
        <f>VLOOKUP(S11,'[1]Abrechnung'!$A:$XFD,11,FALSE)</f>
        <v>0</v>
      </c>
      <c r="W11" s="169" t="str">
        <f>IF('[1]Staffeln'!$H$20=5,'[1]Staffeln'!$D$20," ")</f>
        <v>Sibbert</v>
      </c>
      <c r="X11" s="169" t="str">
        <f>IF('[1]Staffeln'!$H$20=5,'[1]Staffeln'!$E$20," ")</f>
        <v>Hans-Christian</v>
      </c>
      <c r="Y11" s="169">
        <f>IF('[1]Staffeln'!$H$20=5,'[1]Staffeln'!$A$20," ")</f>
        <v>55</v>
      </c>
      <c r="Z11" s="170">
        <f>VLOOKUP(Y11,'[1]Abrechnung'!$A:$XFD,13,FALSE)</f>
        <v>0.006678240740740526</v>
      </c>
      <c r="AA11" s="171">
        <f>VLOOKUP(Y11,'[1]Abrechnung'!$A:$XFD,10,FALSE)</f>
        <v>2</v>
      </c>
      <c r="AB11" s="170">
        <f>VLOOKUP(Y11,'[1]Abrechnung'!$A:$XFD,11,FALSE)</f>
        <v>0.0004629629629629629</v>
      </c>
      <c r="AC11" s="121">
        <f>H11+J11+N11+P11+T11+V11+Z11+AB11</f>
        <v>0.027893518518518852</v>
      </c>
    </row>
    <row r="12" spans="1:29" ht="57" customHeight="1">
      <c r="A12" s="164"/>
      <c r="B12" s="120">
        <v>2</v>
      </c>
      <c r="C12" s="120">
        <f>IF('[1]Staffeln'!$H$73=5,'[1]Staffeln'!$B$73," ")</f>
        <v>18</v>
      </c>
      <c r="D12" s="120" t="str">
        <f>IF('[1]Staffeln'!$H$73=5,'[1]Staffeln'!$C$73," ")</f>
        <v>SSV Nienborstel Ü40</v>
      </c>
      <c r="E12" s="169" t="str">
        <f>IF('[1]Staffeln'!$H73=5,'[1]Staffeln'!$D73," ")</f>
        <v>Trede</v>
      </c>
      <c r="F12" s="169" t="str">
        <f>IF('[1]Staffeln'!$H$73=5,'[1]Staffeln'!$E$73," ")</f>
        <v>Axel</v>
      </c>
      <c r="G12" s="169">
        <f>IF('[1]Staffeln'!$H$73=5,'[1]Staffeln'!$A$73," ")</f>
        <v>20</v>
      </c>
      <c r="H12" s="170">
        <f>VLOOKUP(G12,'[1]Abrechnung'!$A:$XFD,13,FALSE)</f>
        <v>0.006620370370370665</v>
      </c>
      <c r="I12" s="171">
        <f>VLOOKUP(G12,'[1]Abrechnung'!$A:$XFD,10,FALSE)</f>
        <v>0</v>
      </c>
      <c r="J12" s="170">
        <f>VLOOKUP(G12,'[1]Abrechnung'!$A:$XFD,11,FALSE)</f>
        <v>0</v>
      </c>
      <c r="K12" s="169" t="str">
        <f>IF('[1]Staffeln'!$H$74=5,'[1]Staffeln'!$D$74," ")</f>
        <v>Wittorf</v>
      </c>
      <c r="L12" s="169" t="str">
        <f>IF('[1]Staffeln'!$H$74=5,'[1]Staffeln'!$E$74," ")</f>
        <v>Günter</v>
      </c>
      <c r="M12" s="169">
        <f>IF('[1]Staffeln'!$H$74=5,'[1]Staffeln'!$A$74," ")</f>
        <v>68</v>
      </c>
      <c r="N12" s="170">
        <f>VLOOKUP(M12,'[1]Abrechnung'!$A:$XFD,13,FALSE)</f>
        <v>0.007453703703704351</v>
      </c>
      <c r="O12" s="171">
        <f>VLOOKUP(M12,'[1]Abrechnung'!$A:$XFD,10,FALSE)</f>
        <v>1</v>
      </c>
      <c r="P12" s="170">
        <f>VLOOKUP(M12,'[1]Abrechnung'!$A:$XFD,11,FALSE)</f>
        <v>0.00023148148148148146</v>
      </c>
      <c r="Q12" s="169" t="str">
        <f>IF('[1]Staffeln'!$H$75=5,'[1]Staffeln'!$D$75," ")</f>
        <v>Weilkiens</v>
      </c>
      <c r="R12" s="169" t="str">
        <f>IF('[1]Staffeln'!$H$75=5,'[1]Staffeln'!$E$75," ")</f>
        <v>Rolf</v>
      </c>
      <c r="S12" s="169">
        <f>IF('[1]Staffeln'!$H$75=5,'[1]Staffeln'!$A$75," ")</f>
        <v>94</v>
      </c>
      <c r="T12" s="170">
        <f>VLOOKUP(S12,'[1]Abrechnung'!$A:$XFD,13,FALSE)</f>
        <v>0.006388888888888999</v>
      </c>
      <c r="U12" s="171">
        <f>VLOOKUP(S12,'[1]Abrechnung'!$A:$XFD,10,FALSE)</f>
        <v>1</v>
      </c>
      <c r="V12" s="170">
        <f>VLOOKUP(S12,'[1]Abrechnung'!$A:$XFD,11,FALSE)</f>
        <v>0.00023148148148148146</v>
      </c>
      <c r="W12" s="169" t="str">
        <f>IF('[1]Staffeln'!$H$76=5,'[1]Staffeln'!$D$76," ")</f>
        <v>Krüger</v>
      </c>
      <c r="X12" s="169" t="str">
        <f>IF('[1]Staffeln'!$H$76=5,'[1]Staffeln'!$E$76," ")</f>
        <v>Kai</v>
      </c>
      <c r="Y12" s="169">
        <f>IF('[1]Staffeln'!$H$76=5,'[1]Staffeln'!$A$76," ")</f>
        <v>45</v>
      </c>
      <c r="Z12" s="170">
        <f>VLOOKUP(Y12,'[1]Abrechnung'!$A:$XFD,13,FALSE)</f>
        <v>0.007337962962963296</v>
      </c>
      <c r="AA12" s="171">
        <f>VLOOKUP(Y12,'[1]Abrechnung'!$A:$XFD,10,FALSE)</f>
        <v>1</v>
      </c>
      <c r="AB12" s="170">
        <f>VLOOKUP(Y12,'[1]Abrechnung'!$A:$XFD,11,FALSE)</f>
        <v>0.00023148148148148146</v>
      </c>
      <c r="AC12" s="121">
        <f>H12+J12+N12+P12+T12+V12+Z12+AB12</f>
        <v>0.028495370370371757</v>
      </c>
    </row>
    <row r="13" spans="1:29" ht="60" customHeight="1">
      <c r="A13" s="164"/>
      <c r="B13" s="120">
        <v>3</v>
      </c>
      <c r="C13" s="120">
        <f>IF('[1]Staffeln'!$H$57=5,'[1]Staffeln'!$B$57," ")</f>
        <v>14</v>
      </c>
      <c r="D13" s="120" t="str">
        <f>IF('[1]Staffeln'!$H$57=5,'[1]Staffeln'!$C$57," ")</f>
        <v>KK Nindorf Ü40</v>
      </c>
      <c r="E13" s="169" t="str">
        <f>IF('[1]Staffeln'!$H57=5,'[1]Staffeln'!$D57," ")</f>
        <v>Karwat</v>
      </c>
      <c r="F13" s="169" t="str">
        <f>IF('[1]Staffeln'!$H$57=5,'[1]Staffeln'!$E$57," ")</f>
        <v>Dietmar</v>
      </c>
      <c r="G13" s="169">
        <f>IF('[1]Staffeln'!$H$57=5,'[1]Staffeln'!$A$57," ")</f>
        <v>16</v>
      </c>
      <c r="H13" s="170">
        <f>VLOOKUP(G13,'[1]Abrechnung'!$A:$XFD,13,FALSE)</f>
        <v>0.0066782407407411926</v>
      </c>
      <c r="I13" s="171">
        <f>VLOOKUP(G13,'[1]Abrechnung'!$A:$XFD,10,FALSE)</f>
        <v>1</v>
      </c>
      <c r="J13" s="170">
        <f>VLOOKUP(G13,'[1]Abrechnung'!$A:$XFD,11,FALSE)</f>
        <v>0.00023148148148148146</v>
      </c>
      <c r="K13" s="169" t="str">
        <f>IF('[1]Staffeln'!$H$58=5,'[1]Staffeln'!$D$58," ")</f>
        <v>Gruel</v>
      </c>
      <c r="L13" s="169" t="str">
        <f>IF('[1]Staffeln'!$H$58=5,'[1]Staffeln'!$E$58," ")</f>
        <v>Joachim</v>
      </c>
      <c r="M13" s="169">
        <f>IF('[1]Staffeln'!$H$58=5,'[1]Staffeln'!$A$58," ")</f>
        <v>90</v>
      </c>
      <c r="N13" s="170">
        <f>VLOOKUP(M13,'[1]Abrechnung'!$A:$XFD,13,FALSE)</f>
        <v>0.007025462962963247</v>
      </c>
      <c r="O13" s="171">
        <f>VLOOKUP(M13,'[1]Abrechnung'!$A:$XFD,10,FALSE)</f>
        <v>3</v>
      </c>
      <c r="P13" s="170">
        <f>VLOOKUP(M13,'[1]Abrechnung'!$A:$XFD,11,FALSE)</f>
        <v>0.0006944444444444444</v>
      </c>
      <c r="Q13" s="169" t="str">
        <f>IF('[1]Staffeln'!$H$59=5,'[1]Staffeln'!$D$59," ")</f>
        <v>Sievers</v>
      </c>
      <c r="R13" s="169" t="str">
        <f>IF('[1]Staffeln'!$H$59=5,'[1]Staffeln'!$E$59," ")</f>
        <v>Günter</v>
      </c>
      <c r="S13" s="169">
        <f>IF('[1]Staffeln'!$H$59=5,'[1]Staffeln'!$A$59," ")</f>
        <v>64</v>
      </c>
      <c r="T13" s="170">
        <f>VLOOKUP(S13,'[1]Abrechnung'!$A:$XFD,13,FALSE)</f>
        <v>0.006354166666666439</v>
      </c>
      <c r="U13" s="171">
        <f>VLOOKUP(S13,'[1]Abrechnung'!$A:$XFD,10,FALSE)</f>
        <v>2</v>
      </c>
      <c r="V13" s="170">
        <f>VLOOKUP(S13,'[1]Abrechnung'!$A:$XFD,11,FALSE)</f>
        <v>0.0004629629629629629</v>
      </c>
      <c r="W13" s="169" t="str">
        <f>IF('[1]Staffeln'!$H$60=5,'[1]Staffeln'!$D$60," ")</f>
        <v>Michaelis</v>
      </c>
      <c r="X13" s="169" t="str">
        <f>IF('[1]Staffeln'!$H$60=5,'[1]Staffeln'!$E$60," ")</f>
        <v>Jens</v>
      </c>
      <c r="Y13" s="169">
        <f>IF('[1]Staffeln'!$H$60=5,'[1]Staffeln'!$A$60," ")</f>
        <v>41</v>
      </c>
      <c r="Z13" s="170">
        <f>VLOOKUP(Y13,'[1]Abrechnung'!$A:$XFD,13,FALSE)</f>
        <v>0.006516203703704204</v>
      </c>
      <c r="AA13" s="171">
        <f>VLOOKUP(Y13,'[1]Abrechnung'!$A:$XFD,10,FALSE)</f>
        <v>4</v>
      </c>
      <c r="AB13" s="170">
        <f>VLOOKUP(Y13,'[1]Abrechnung'!$A:$XFD,11,FALSE)</f>
        <v>0.0009259259259259259</v>
      </c>
      <c r="AC13" s="121">
        <f>H13+J13+N13+P13+T13+V13+Z13+AB13</f>
        <v>0.0288888888888899</v>
      </c>
    </row>
    <row r="14" spans="1:29" ht="57" customHeight="1">
      <c r="A14" s="164"/>
      <c r="B14" s="120">
        <v>4</v>
      </c>
      <c r="C14" s="120">
        <f>IF('[1]Staffeln'!$H$85=5,'[1]Staffeln'!$B$85," ")</f>
        <v>21</v>
      </c>
      <c r="D14" s="120" t="str">
        <f>IF('[1]Staffeln'!$H$85=5,'[1]Staffeln'!$C$85," ")</f>
        <v>Rohwer + Bichel</v>
      </c>
      <c r="E14" s="169" t="str">
        <f>IF('[1]Staffeln'!$H85=5,'[1]Staffeln'!$D85," ")</f>
        <v>Bläsing</v>
      </c>
      <c r="F14" s="169" t="str">
        <f>IF('[1]Staffeln'!$H$85=5,'[1]Staffeln'!$E$85," ")</f>
        <v>Jörg</v>
      </c>
      <c r="G14" s="169">
        <f>IF('[1]Staffeln'!$H$85=5,'[1]Staffeln'!$A$85," ")</f>
        <v>22</v>
      </c>
      <c r="H14" s="170">
        <f>VLOOKUP(G14,'[1]Abrechnung'!$A:$XFD,13,FALSE)</f>
        <v>0.006840277777777959</v>
      </c>
      <c r="I14" s="171">
        <f>VLOOKUP(G14,'[1]Abrechnung'!$A:$XFD,10,FALSE)</f>
        <v>2</v>
      </c>
      <c r="J14" s="170">
        <f>VLOOKUP(G14,'[1]Abrechnung'!$A:$XFD,11,FALSE)</f>
        <v>0.0004629629629629629</v>
      </c>
      <c r="K14" s="169" t="str">
        <f>IF('[1]Staffeln'!$H$86=5,'[1]Staffeln'!$D$86," ")</f>
        <v>Bobsien</v>
      </c>
      <c r="L14" s="169" t="str">
        <f>IF('[1]Staffeln'!$H$86=5,'[1]Staffeln'!$E$86," ")</f>
        <v>Jörn</v>
      </c>
      <c r="M14" s="169">
        <f>IF('[1]Staffeln'!$H$86=5,'[1]Staffeln'!$A$86," ")</f>
        <v>47</v>
      </c>
      <c r="N14" s="170">
        <f>VLOOKUP(M14,'[1]Abrechnung'!$A:$XFD,13,FALSE)</f>
        <v>0.007534722222222401</v>
      </c>
      <c r="O14" s="171">
        <f>VLOOKUP(M14,'[1]Abrechnung'!$A:$XFD,10,FALSE)</f>
        <v>5</v>
      </c>
      <c r="P14" s="170">
        <f>VLOOKUP(M14,'[1]Abrechnung'!$A:$XFD,11,FALSE)</f>
        <v>0.0011574074074074073</v>
      </c>
      <c r="Q14" s="169" t="str">
        <f>IF('[1]Staffeln'!$H$87=5,'[1]Staffeln'!$D$87," ")</f>
        <v>Thun</v>
      </c>
      <c r="R14" s="169" t="str">
        <f>IF('[1]Staffeln'!$H$87=5,'[1]Staffeln'!$E$87," ")</f>
        <v>Jens</v>
      </c>
      <c r="S14" s="169">
        <f>IF('[1]Staffeln'!$H$87=5,'[1]Staffeln'!$A$87," ")</f>
        <v>71</v>
      </c>
      <c r="T14" s="170">
        <f>VLOOKUP(S14,'[1]Abrechnung'!$A:$XFD,13,FALSE)</f>
        <v>0.007025462962962914</v>
      </c>
      <c r="U14" s="171">
        <f>VLOOKUP(S14,'[1]Abrechnung'!$A:$XFD,10,FALSE)</f>
        <v>1</v>
      </c>
      <c r="V14" s="170">
        <f>VLOOKUP(S14,'[1]Abrechnung'!$A:$XFD,11,FALSE)</f>
        <v>0.00023148148148148146</v>
      </c>
      <c r="W14" s="169" t="str">
        <f>IF('[1]Staffeln'!$H$88=5,'[1]Staffeln'!$D$88," ")</f>
        <v>Rohwer</v>
      </c>
      <c r="X14" s="169" t="str">
        <f>IF('[1]Staffeln'!$H$88=5,'[1]Staffeln'!$E$88," ")</f>
        <v>Henning</v>
      </c>
      <c r="Y14" s="169">
        <f>IF('[1]Staffeln'!$H$88=5,'[1]Staffeln'!$A$88," ")</f>
        <v>98</v>
      </c>
      <c r="Z14" s="170">
        <f>VLOOKUP(Y14,'[1]Abrechnung'!$A:$XFD,13,FALSE)</f>
        <v>0.0062037037037036</v>
      </c>
      <c r="AA14" s="171">
        <f>VLOOKUP(Y14,'[1]Abrechnung'!$A:$XFD,10,FALSE)</f>
        <v>2</v>
      </c>
      <c r="AB14" s="170">
        <f>VLOOKUP(Y14,'[1]Abrechnung'!$A:$XFD,11,FALSE)</f>
        <v>0.0004629629629629629</v>
      </c>
      <c r="AC14" s="121">
        <f>H14+J14+N14+P14+T14+V14+Z14+AB14</f>
        <v>0.02991898148148169</v>
      </c>
    </row>
    <row r="15" spans="1:29" ht="57" customHeight="1">
      <c r="A15" s="164"/>
      <c r="B15" s="120">
        <v>5</v>
      </c>
      <c r="C15" s="120">
        <f>IF('[1]Staffeln'!$H$21=5,'[1]Staffeln'!$B$21," ")</f>
        <v>5</v>
      </c>
      <c r="D15" s="120" t="str">
        <f>IF('[1]Staffeln'!$H$21=5,'[1]Staffeln'!$C$21," ")</f>
        <v>FF Brammer</v>
      </c>
      <c r="E15" s="169" t="str">
        <f>IF('[1]Staffeln'!$H21=5,'[1]Staffeln'!$D21," ")</f>
        <v>Krey</v>
      </c>
      <c r="F15" s="169" t="str">
        <f>IF('[1]Staffeln'!$H$21=5,'[1]Staffeln'!$E$21," ")</f>
        <v>Joachim</v>
      </c>
      <c r="G15" s="169">
        <f>IF('[1]Staffeln'!$H$21=5,'[1]Staffeln'!$A$21," ")</f>
        <v>99</v>
      </c>
      <c r="H15" s="170">
        <f>VLOOKUP(G15,'[1]Abrechnung'!$A:$XFD,13,FALSE)</f>
        <v>0.006203703703704044</v>
      </c>
      <c r="I15" s="171">
        <f>VLOOKUP(G15,'[1]Abrechnung'!$A:$XFD,10,FALSE)</f>
        <v>6</v>
      </c>
      <c r="J15" s="170">
        <f>VLOOKUP(G15,'[1]Abrechnung'!$A:$XFD,11,FALSE)</f>
        <v>0.0013888888888888887</v>
      </c>
      <c r="K15" s="169" t="str">
        <f>IF('[1]Staffeln'!$H$22=5,'[1]Staffeln'!$D$22," ")</f>
        <v>Rohwer</v>
      </c>
      <c r="L15" s="169" t="str">
        <f>IF('[1]Staffeln'!$H$22=5,'[1]Staffeln'!$E$22," ")</f>
        <v>Ole</v>
      </c>
      <c r="M15" s="169">
        <f>IF('[1]Staffeln'!$H$22=5,'[1]Staffeln'!$A$22," ")</f>
        <v>82</v>
      </c>
      <c r="N15" s="170">
        <f>VLOOKUP(M15,'[1]Abrechnung'!$A:$XFD,13,FALSE)</f>
        <v>0.006898148148147931</v>
      </c>
      <c r="O15" s="171">
        <f>VLOOKUP(M15,'[1]Abrechnung'!$A:$XFD,10,FALSE)</f>
        <v>2</v>
      </c>
      <c r="P15" s="170">
        <f>VLOOKUP(M15,'[1]Abrechnung'!$A:$XFD,11,FALSE)</f>
        <v>0.0004629629629629629</v>
      </c>
      <c r="Q15" s="169" t="str">
        <f>IF('[1]Staffeln'!$H$23=5,'[1]Staffeln'!$D$23," ")</f>
        <v>Wiese</v>
      </c>
      <c r="R15" s="169" t="str">
        <f>IF('[1]Staffeln'!$H$23=5,'[1]Staffeln'!$E$23," ")</f>
        <v>Peter</v>
      </c>
      <c r="S15" s="169">
        <f>IF('[1]Staffeln'!$H$23=5,'[1]Staffeln'!$A$23," ")</f>
        <v>56</v>
      </c>
      <c r="T15" s="170">
        <f>VLOOKUP(S15,'[1]Abrechnung'!$A:$XFD,13,FALSE)</f>
        <v>0.00826388888888907</v>
      </c>
      <c r="U15" s="171">
        <f>VLOOKUP(S15,'[1]Abrechnung'!$A:$XFD,10,FALSE)</f>
        <v>1</v>
      </c>
      <c r="V15" s="170">
        <f>VLOOKUP(S15,'[1]Abrechnung'!$A:$XFD,11,FALSE)</f>
        <v>0.00023148148148148146</v>
      </c>
      <c r="W15" s="169" t="str">
        <f>IF('[1]Staffeln'!$H$24=5,'[1]Staffeln'!$D$24," ")</f>
        <v>Behrens</v>
      </c>
      <c r="X15" s="169" t="str">
        <f>IF('[1]Staffeln'!$H$24=5,'[1]Staffeln'!$E$24," ")</f>
        <v>Claus-Dieter</v>
      </c>
      <c r="Y15" s="169">
        <f>IF('[1]Staffeln'!$H$24=5,'[1]Staffeln'!$A$24," ")</f>
        <v>32</v>
      </c>
      <c r="Z15" s="170">
        <f>VLOOKUP(Y15,'[1]Abrechnung'!$A:$XFD,13,FALSE)</f>
        <v>0.006400462962962594</v>
      </c>
      <c r="AA15" s="171">
        <f>VLOOKUP(Y15,'[1]Abrechnung'!$A:$XFD,10,FALSE)</f>
        <v>3</v>
      </c>
      <c r="AB15" s="170">
        <f>VLOOKUP(Y15,'[1]Abrechnung'!$A:$XFD,11,FALSE)</f>
        <v>0.0006944444444444444</v>
      </c>
      <c r="AC15" s="121">
        <f>H15+J15+N15+P15+T15+V15+Z15+AB15</f>
        <v>0.030543981481481422</v>
      </c>
    </row>
    <row r="16" spans="1:29" ht="57" customHeight="1">
      <c r="A16" s="164"/>
      <c r="B16" s="120">
        <v>6</v>
      </c>
      <c r="C16" s="120">
        <f>IF('[1]Staffeln'!$H$93=5,'[1]Staffeln'!$B$93," ")</f>
        <v>23</v>
      </c>
      <c r="D16" s="120" t="str">
        <f>IF('[1]Staffeln'!$H$93=5,'[1]Staffeln'!$C$93," ")</f>
        <v>TUS Bargstedt "Alte Herren"</v>
      </c>
      <c r="E16" s="169" t="str">
        <f>IF('[1]Staffeln'!$H93=5,'[1]Staffeln'!$D93," ")</f>
        <v>Thode</v>
      </c>
      <c r="F16" s="169" t="str">
        <f>IF('[1]Staffeln'!$H$93=5,'[1]Staffeln'!$E$93," ")</f>
        <v>Thomas</v>
      </c>
      <c r="G16" s="169">
        <f>IF('[1]Staffeln'!$H$93=5,'[1]Staffeln'!$A$93," ")</f>
        <v>23</v>
      </c>
      <c r="H16" s="170">
        <f>VLOOKUP(G16,'[1]Abrechnung'!$A:$XFD,13,FALSE)</f>
        <v>0.007106481481481075</v>
      </c>
      <c r="I16" s="171">
        <f>VLOOKUP(G16,'[1]Abrechnung'!$A:$XFD,10,FALSE)</f>
        <v>4</v>
      </c>
      <c r="J16" s="170">
        <f>VLOOKUP(G16,'[1]Abrechnung'!$A:$XFD,11,FALSE)</f>
        <v>0.0009259259259259259</v>
      </c>
      <c r="K16" s="169" t="str">
        <f>IF('[1]Staffeln'!$H$94=5,'[1]Staffeln'!$D$94," ")</f>
        <v>Schulz</v>
      </c>
      <c r="L16" s="169" t="str">
        <f>IF('[1]Staffeln'!$H$94=5,'[1]Staffeln'!$E$94," ")</f>
        <v>Wolfgang</v>
      </c>
      <c r="M16" s="169">
        <f>IF('[1]Staffeln'!$H$94=5,'[1]Staffeln'!$A$94," ")</f>
        <v>48</v>
      </c>
      <c r="N16" s="170">
        <f>VLOOKUP(M16,'[1]Abrechnung'!$A:$XFD,13,FALSE)</f>
        <v>0.009479166666666261</v>
      </c>
      <c r="O16" s="171">
        <f>VLOOKUP(M16,'[1]Abrechnung'!$A:$XFD,10,FALSE)</f>
        <v>6</v>
      </c>
      <c r="P16" s="170">
        <f>VLOOKUP(M16,'[1]Abrechnung'!$A:$XFD,11,FALSE)</f>
        <v>0.0013888888888888887</v>
      </c>
      <c r="Q16" s="169" t="str">
        <f>IF('[1]Staffeln'!$H$95=5,'[1]Staffeln'!$D$95," ")</f>
        <v>Harbeck</v>
      </c>
      <c r="R16" s="169" t="str">
        <f>IF('[1]Staffeln'!$H$95=5,'[1]Staffeln'!$E$95," ")</f>
        <v>Thomas</v>
      </c>
      <c r="S16" s="169">
        <f>IF('[1]Staffeln'!$H$95=5,'[1]Staffeln'!$A$95," ")</f>
        <v>72</v>
      </c>
      <c r="T16" s="170">
        <f>VLOOKUP(S16,'[1]Abrechnung'!$A:$XFD,13,FALSE)</f>
        <v>0.00743055555555594</v>
      </c>
      <c r="U16" s="171">
        <f>VLOOKUP(S16,'[1]Abrechnung'!$A:$XFD,10,FALSE)</f>
        <v>0</v>
      </c>
      <c r="V16" s="170">
        <f>VLOOKUP(S16,'[1]Abrechnung'!$A:$XFD,11,FALSE)</f>
        <v>0</v>
      </c>
      <c r="W16" s="169" t="str">
        <f>IF('[1]Staffeln'!$H$96=5,'[1]Staffeln'!$D$96," ")</f>
        <v>Mölle </v>
      </c>
      <c r="X16" s="169" t="str">
        <f>IF('[1]Staffeln'!$H$96=5,'[1]Staffeln'!$E$96," ")</f>
        <v>Maik</v>
      </c>
      <c r="Y16" s="169">
        <f>IF('[1]Staffeln'!$H$96=5,'[1]Staffeln'!$A$96," ")</f>
        <v>104</v>
      </c>
      <c r="Z16" s="170">
        <f>VLOOKUP(Y16,'[1]Abrechnung'!$A:$XFD,13,FALSE)</f>
        <v>0.006712962962963531</v>
      </c>
      <c r="AA16" s="171">
        <f>VLOOKUP(Y16,'[1]Abrechnung'!$A:$XFD,10,FALSE)</f>
        <v>0</v>
      </c>
      <c r="AB16" s="170">
        <f>VLOOKUP(Y16,'[1]Abrechnung'!$A:$XFD,11,FALSE)</f>
        <v>0</v>
      </c>
      <c r="AC16" s="121">
        <f>H16+J16+N16+P16+T16+V16+Z16+AB16</f>
        <v>0.03304398148148162</v>
      </c>
    </row>
    <row r="17" spans="1:29" ht="57" customHeight="1">
      <c r="A17" s="164"/>
      <c r="B17" s="199"/>
      <c r="C17" s="199"/>
      <c r="D17" s="199"/>
      <c r="E17" s="208"/>
      <c r="F17" s="208"/>
      <c r="G17" s="208"/>
      <c r="H17" s="209"/>
      <c r="I17" s="210"/>
      <c r="J17" s="209"/>
      <c r="K17" s="208"/>
      <c r="L17" s="208"/>
      <c r="M17" s="208"/>
      <c r="N17" s="209"/>
      <c r="O17" s="210"/>
      <c r="P17" s="209"/>
      <c r="Q17" s="208"/>
      <c r="R17" s="208"/>
      <c r="S17" s="208"/>
      <c r="T17" s="209"/>
      <c r="U17" s="210"/>
      <c r="V17" s="209"/>
      <c r="W17" s="208"/>
      <c r="X17" s="208"/>
      <c r="Y17" s="208"/>
      <c r="Z17" s="209"/>
      <c r="AA17" s="210"/>
      <c r="AB17" s="209"/>
      <c r="AC17" s="200"/>
    </row>
    <row r="18" spans="1:29" ht="57" customHeight="1">
      <c r="A18" s="89"/>
      <c r="B18" s="202"/>
      <c r="C18" s="202"/>
      <c r="D18" s="202"/>
      <c r="E18" s="211"/>
      <c r="F18" s="211"/>
      <c r="G18" s="211"/>
      <c r="H18" s="212"/>
      <c r="I18" s="213"/>
      <c r="J18" s="212"/>
      <c r="K18" s="211"/>
      <c r="L18" s="211"/>
      <c r="M18" s="211"/>
      <c r="N18" s="212"/>
      <c r="O18" s="213"/>
      <c r="P18" s="212"/>
      <c r="Q18" s="211"/>
      <c r="R18" s="211"/>
      <c r="S18" s="211"/>
      <c r="T18" s="212"/>
      <c r="U18" s="213"/>
      <c r="V18" s="212"/>
      <c r="W18" s="211"/>
      <c r="X18" s="211"/>
      <c r="Y18" s="211"/>
      <c r="Z18" s="212"/>
      <c r="AA18" s="213"/>
      <c r="AB18" s="212"/>
      <c r="AC18" s="203"/>
    </row>
    <row r="19" spans="1:29" ht="57" customHeight="1">
      <c r="A19" s="89"/>
      <c r="B19" s="202"/>
      <c r="C19" s="202"/>
      <c r="D19" s="202"/>
      <c r="E19" s="211"/>
      <c r="F19" s="211"/>
      <c r="G19" s="211"/>
      <c r="H19" s="212"/>
      <c r="I19" s="213"/>
      <c r="J19" s="212"/>
      <c r="K19" s="211"/>
      <c r="L19" s="211"/>
      <c r="M19" s="211"/>
      <c r="N19" s="212"/>
      <c r="O19" s="213"/>
      <c r="P19" s="212"/>
      <c r="Q19" s="211"/>
      <c r="R19" s="211"/>
      <c r="S19" s="211"/>
      <c r="T19" s="212"/>
      <c r="U19" s="213"/>
      <c r="V19" s="212"/>
      <c r="W19" s="211"/>
      <c r="X19" s="211"/>
      <c r="Y19" s="211"/>
      <c r="Z19" s="212"/>
      <c r="AA19" s="213"/>
      <c r="AB19" s="212"/>
      <c r="AC19" s="203"/>
    </row>
    <row r="20" spans="1:29" ht="57" customHeight="1">
      <c r="A20" s="89"/>
      <c r="B20" s="202"/>
      <c r="C20" s="202"/>
      <c r="D20" s="202"/>
      <c r="E20" s="211"/>
      <c r="F20" s="211"/>
      <c r="G20" s="211"/>
      <c r="H20" s="212"/>
      <c r="I20" s="213"/>
      <c r="J20" s="212"/>
      <c r="K20" s="211"/>
      <c r="L20" s="211"/>
      <c r="M20" s="211"/>
      <c r="N20" s="212"/>
      <c r="O20" s="213"/>
      <c r="P20" s="212"/>
      <c r="Q20" s="211"/>
      <c r="R20" s="211"/>
      <c r="S20" s="211"/>
      <c r="T20" s="212"/>
      <c r="U20" s="213"/>
      <c r="V20" s="212"/>
      <c r="W20" s="211"/>
      <c r="X20" s="211"/>
      <c r="Y20" s="211"/>
      <c r="Z20" s="212"/>
      <c r="AA20" s="213"/>
      <c r="AB20" s="212"/>
      <c r="AC20" s="203"/>
    </row>
    <row r="21" spans="1:29" ht="57" customHeight="1">
      <c r="A21" s="89"/>
      <c r="B21" s="202"/>
      <c r="C21" s="202"/>
      <c r="D21" s="202"/>
      <c r="E21" s="211"/>
      <c r="F21" s="211"/>
      <c r="G21" s="211"/>
      <c r="H21" s="212"/>
      <c r="I21" s="213"/>
      <c r="J21" s="212"/>
      <c r="K21" s="211"/>
      <c r="L21" s="211"/>
      <c r="M21" s="211"/>
      <c r="N21" s="212"/>
      <c r="O21" s="213"/>
      <c r="P21" s="212"/>
      <c r="Q21" s="211"/>
      <c r="R21" s="211"/>
      <c r="S21" s="211"/>
      <c r="T21" s="212"/>
      <c r="U21" s="213"/>
      <c r="V21" s="212"/>
      <c r="W21" s="211"/>
      <c r="X21" s="211"/>
      <c r="Y21" s="211"/>
      <c r="Z21" s="212"/>
      <c r="AA21" s="213"/>
      <c r="AB21" s="212"/>
      <c r="AC21" s="203"/>
    </row>
    <row r="22" spans="1:29" ht="57" customHeight="1">
      <c r="A22" s="89"/>
      <c r="B22" s="202"/>
      <c r="C22" s="202"/>
      <c r="D22" s="202"/>
      <c r="E22" s="211"/>
      <c r="F22" s="211"/>
      <c r="G22" s="211"/>
      <c r="H22" s="212"/>
      <c r="I22" s="213"/>
      <c r="J22" s="212"/>
      <c r="K22" s="211"/>
      <c r="L22" s="211"/>
      <c r="M22" s="211"/>
      <c r="N22" s="212"/>
      <c r="O22" s="213"/>
      <c r="P22" s="212"/>
      <c r="Q22" s="211"/>
      <c r="R22" s="211"/>
      <c r="S22" s="211"/>
      <c r="T22" s="212"/>
      <c r="U22" s="213"/>
      <c r="V22" s="212"/>
      <c r="W22" s="211"/>
      <c r="X22" s="211"/>
      <c r="Y22" s="211"/>
      <c r="Z22" s="212"/>
      <c r="AA22" s="213"/>
      <c r="AB22" s="212"/>
      <c r="AC22" s="203"/>
    </row>
    <row r="23" spans="1:29" ht="57" customHeight="1">
      <c r="A23" s="89"/>
      <c r="B23" s="202"/>
      <c r="C23" s="202"/>
      <c r="D23" s="202"/>
      <c r="E23" s="211"/>
      <c r="F23" s="211"/>
      <c r="G23" s="211"/>
      <c r="H23" s="212"/>
      <c r="I23" s="213"/>
      <c r="J23" s="212"/>
      <c r="K23" s="211"/>
      <c r="L23" s="211"/>
      <c r="M23" s="211"/>
      <c r="N23" s="212"/>
      <c r="O23" s="213"/>
      <c r="P23" s="212"/>
      <c r="Q23" s="211"/>
      <c r="R23" s="211"/>
      <c r="S23" s="211"/>
      <c r="T23" s="212"/>
      <c r="U23" s="213"/>
      <c r="V23" s="212"/>
      <c r="W23" s="211"/>
      <c r="X23" s="211"/>
      <c r="Y23" s="211"/>
      <c r="Z23" s="212"/>
      <c r="AA23" s="213"/>
      <c r="AB23" s="212"/>
      <c r="AC23" s="203"/>
    </row>
    <row r="24" spans="1:29" ht="57" customHeight="1">
      <c r="A24" s="89"/>
      <c r="B24" s="202"/>
      <c r="C24" s="202"/>
      <c r="D24" s="202"/>
      <c r="E24" s="211"/>
      <c r="F24" s="211"/>
      <c r="G24" s="211"/>
      <c r="H24" s="212"/>
      <c r="I24" s="213"/>
      <c r="J24" s="212"/>
      <c r="K24" s="211"/>
      <c r="L24" s="211"/>
      <c r="M24" s="211"/>
      <c r="N24" s="212"/>
      <c r="O24" s="213"/>
      <c r="P24" s="212"/>
      <c r="Q24" s="211"/>
      <c r="R24" s="211"/>
      <c r="S24" s="211"/>
      <c r="T24" s="212"/>
      <c r="U24" s="213"/>
      <c r="V24" s="212"/>
      <c r="W24" s="211"/>
      <c r="X24" s="211"/>
      <c r="Y24" s="211"/>
      <c r="Z24" s="212"/>
      <c r="AA24" s="213"/>
      <c r="AB24" s="212"/>
      <c r="AC24" s="203"/>
    </row>
    <row r="25" spans="2:29" ht="57" customHeight="1">
      <c r="B25" s="202"/>
      <c r="C25" s="202"/>
      <c r="D25" s="202"/>
      <c r="E25" s="211"/>
      <c r="F25" s="211"/>
      <c r="G25" s="211"/>
      <c r="H25" s="212"/>
      <c r="I25" s="213"/>
      <c r="J25" s="212"/>
      <c r="K25" s="211"/>
      <c r="L25" s="211"/>
      <c r="M25" s="211"/>
      <c r="N25" s="212"/>
      <c r="O25" s="213"/>
      <c r="P25" s="212"/>
      <c r="Q25" s="211"/>
      <c r="R25" s="211"/>
      <c r="S25" s="211"/>
      <c r="T25" s="212"/>
      <c r="U25" s="213"/>
      <c r="V25" s="212"/>
      <c r="W25" s="211"/>
      <c r="X25" s="211"/>
      <c r="Y25" s="211"/>
      <c r="Z25" s="212"/>
      <c r="AA25" s="213"/>
      <c r="AB25" s="212"/>
      <c r="AC25" s="203"/>
    </row>
    <row r="26" spans="1:29" ht="57" customHeight="1">
      <c r="A26" s="89"/>
      <c r="B26" s="202"/>
      <c r="C26" s="202"/>
      <c r="D26" s="202"/>
      <c r="E26" s="211"/>
      <c r="F26" s="211"/>
      <c r="G26" s="211"/>
      <c r="H26" s="212"/>
      <c r="I26" s="213"/>
      <c r="J26" s="212"/>
      <c r="K26" s="211"/>
      <c r="L26" s="211"/>
      <c r="M26" s="211"/>
      <c r="N26" s="212"/>
      <c r="O26" s="213"/>
      <c r="P26" s="212"/>
      <c r="Q26" s="211"/>
      <c r="R26" s="211"/>
      <c r="S26" s="211"/>
      <c r="T26" s="212"/>
      <c r="U26" s="213"/>
      <c r="V26" s="212"/>
      <c r="W26" s="211"/>
      <c r="X26" s="211"/>
      <c r="Y26" s="211"/>
      <c r="Z26" s="212"/>
      <c r="AA26" s="213"/>
      <c r="AB26" s="212"/>
      <c r="AC26" s="203"/>
    </row>
    <row r="27" spans="2:29" ht="57" customHeight="1">
      <c r="B27" s="202"/>
      <c r="C27" s="202"/>
      <c r="D27" s="202"/>
      <c r="E27" s="211"/>
      <c r="F27" s="211"/>
      <c r="G27" s="211"/>
      <c r="H27" s="212"/>
      <c r="I27" s="213"/>
      <c r="J27" s="212"/>
      <c r="K27" s="211"/>
      <c r="L27" s="211"/>
      <c r="M27" s="211"/>
      <c r="N27" s="212"/>
      <c r="O27" s="213"/>
      <c r="P27" s="212"/>
      <c r="Q27" s="211"/>
      <c r="R27" s="211"/>
      <c r="S27" s="211"/>
      <c r="T27" s="212"/>
      <c r="U27" s="213"/>
      <c r="V27" s="212"/>
      <c r="W27" s="211"/>
      <c r="X27" s="211"/>
      <c r="Y27" s="211"/>
      <c r="Z27" s="212"/>
      <c r="AA27" s="213"/>
      <c r="AB27" s="212"/>
      <c r="AC27" s="203"/>
    </row>
    <row r="28" spans="2:29" ht="57" customHeight="1">
      <c r="B28" s="202"/>
      <c r="C28" s="202"/>
      <c r="D28" s="202"/>
      <c r="E28" s="211"/>
      <c r="F28" s="211"/>
      <c r="G28" s="211"/>
      <c r="H28" s="212"/>
      <c r="I28" s="213"/>
      <c r="J28" s="212"/>
      <c r="K28" s="211"/>
      <c r="L28" s="211"/>
      <c r="M28" s="211"/>
      <c r="N28" s="212"/>
      <c r="O28" s="213"/>
      <c r="P28" s="212"/>
      <c r="Q28" s="211"/>
      <c r="R28" s="211"/>
      <c r="S28" s="211"/>
      <c r="T28" s="212"/>
      <c r="U28" s="213"/>
      <c r="V28" s="212"/>
      <c r="W28" s="211"/>
      <c r="X28" s="211"/>
      <c r="Y28" s="211"/>
      <c r="Z28" s="212"/>
      <c r="AA28" s="213"/>
      <c r="AB28" s="212"/>
      <c r="AC28" s="203"/>
    </row>
    <row r="29" spans="2:29" ht="57" customHeight="1">
      <c r="B29" s="202"/>
      <c r="C29" s="202"/>
      <c r="D29" s="202"/>
      <c r="E29" s="211"/>
      <c r="F29" s="211"/>
      <c r="G29" s="211"/>
      <c r="H29" s="212"/>
      <c r="I29" s="213"/>
      <c r="J29" s="212"/>
      <c r="K29" s="211"/>
      <c r="L29" s="211"/>
      <c r="M29" s="211"/>
      <c r="N29" s="212"/>
      <c r="O29" s="213"/>
      <c r="P29" s="212"/>
      <c r="Q29" s="211"/>
      <c r="R29" s="211"/>
      <c r="S29" s="211"/>
      <c r="T29" s="212"/>
      <c r="U29" s="213"/>
      <c r="V29" s="212"/>
      <c r="W29" s="211"/>
      <c r="X29" s="211"/>
      <c r="Y29" s="211"/>
      <c r="Z29" s="212"/>
      <c r="AA29" s="213"/>
      <c r="AB29" s="212"/>
      <c r="AC29" s="203"/>
    </row>
    <row r="30" spans="2:29" ht="57" customHeight="1">
      <c r="B30" s="202"/>
      <c r="C30" s="202"/>
      <c r="D30" s="202"/>
      <c r="E30" s="211"/>
      <c r="F30" s="211"/>
      <c r="G30" s="211"/>
      <c r="H30" s="212"/>
      <c r="I30" s="213"/>
      <c r="J30" s="212"/>
      <c r="K30" s="211"/>
      <c r="L30" s="211"/>
      <c r="M30" s="211"/>
      <c r="N30" s="212"/>
      <c r="O30" s="213"/>
      <c r="P30" s="212"/>
      <c r="Q30" s="211"/>
      <c r="R30" s="211"/>
      <c r="S30" s="211"/>
      <c r="T30" s="212"/>
      <c r="U30" s="213"/>
      <c r="V30" s="212"/>
      <c r="W30" s="211"/>
      <c r="X30" s="211"/>
      <c r="Y30" s="211"/>
      <c r="Z30" s="212"/>
      <c r="AA30" s="213"/>
      <c r="AB30" s="212"/>
      <c r="AC30" s="203"/>
    </row>
    <row r="31" spans="2:29" ht="57" customHeight="1">
      <c r="B31" s="202"/>
      <c r="C31" s="202"/>
      <c r="D31" s="202"/>
      <c r="E31" s="211"/>
      <c r="F31" s="211"/>
      <c r="G31" s="211"/>
      <c r="H31" s="212"/>
      <c r="I31" s="213"/>
      <c r="J31" s="212"/>
      <c r="K31" s="211"/>
      <c r="L31" s="211"/>
      <c r="M31" s="211"/>
      <c r="N31" s="212"/>
      <c r="O31" s="213"/>
      <c r="P31" s="212"/>
      <c r="Q31" s="211"/>
      <c r="R31" s="211"/>
      <c r="S31" s="211"/>
      <c r="T31" s="212"/>
      <c r="U31" s="213"/>
      <c r="V31" s="212"/>
      <c r="W31" s="211"/>
      <c r="X31" s="211"/>
      <c r="Y31" s="211"/>
      <c r="Z31" s="212"/>
      <c r="AA31" s="213"/>
      <c r="AB31" s="212"/>
      <c r="AC31" s="203"/>
    </row>
    <row r="32" spans="2:29" ht="57" customHeight="1">
      <c r="B32" s="202"/>
      <c r="C32" s="202"/>
      <c r="D32" s="202"/>
      <c r="E32" s="211"/>
      <c r="F32" s="211"/>
      <c r="G32" s="211"/>
      <c r="H32" s="212"/>
      <c r="I32" s="213"/>
      <c r="J32" s="212"/>
      <c r="K32" s="211"/>
      <c r="L32" s="211"/>
      <c r="M32" s="211"/>
      <c r="N32" s="212"/>
      <c r="O32" s="213"/>
      <c r="P32" s="212"/>
      <c r="Q32" s="211"/>
      <c r="R32" s="211"/>
      <c r="S32" s="211"/>
      <c r="T32" s="212"/>
      <c r="U32" s="213"/>
      <c r="V32" s="212"/>
      <c r="W32" s="211"/>
      <c r="X32" s="211"/>
      <c r="Y32" s="211"/>
      <c r="Z32" s="212"/>
      <c r="AA32" s="213"/>
      <c r="AB32" s="212"/>
      <c r="AC32" s="203"/>
    </row>
    <row r="33" spans="2:29" ht="57" customHeight="1">
      <c r="B33" s="202"/>
      <c r="C33" s="202"/>
      <c r="D33" s="202"/>
      <c r="E33" s="211"/>
      <c r="F33" s="211"/>
      <c r="G33" s="211"/>
      <c r="H33" s="212"/>
      <c r="I33" s="213"/>
      <c r="J33" s="212"/>
      <c r="K33" s="211"/>
      <c r="L33" s="211"/>
      <c r="M33" s="211"/>
      <c r="N33" s="212"/>
      <c r="O33" s="213"/>
      <c r="P33" s="212"/>
      <c r="Q33" s="211"/>
      <c r="R33" s="211"/>
      <c r="S33" s="211"/>
      <c r="T33" s="212"/>
      <c r="U33" s="213"/>
      <c r="V33" s="212"/>
      <c r="W33" s="211"/>
      <c r="X33" s="211"/>
      <c r="Y33" s="211"/>
      <c r="Z33" s="212"/>
      <c r="AA33" s="213"/>
      <c r="AB33" s="212"/>
      <c r="AC33" s="203"/>
    </row>
    <row r="34" spans="2:29" ht="57" customHeight="1">
      <c r="B34" s="202"/>
      <c r="C34" s="202"/>
      <c r="D34" s="202"/>
      <c r="E34" s="211"/>
      <c r="F34" s="211"/>
      <c r="G34" s="211"/>
      <c r="H34" s="212"/>
      <c r="I34" s="213"/>
      <c r="J34" s="212"/>
      <c r="K34" s="211"/>
      <c r="L34" s="211"/>
      <c r="M34" s="211"/>
      <c r="N34" s="212"/>
      <c r="O34" s="213"/>
      <c r="P34" s="212"/>
      <c r="Q34" s="211"/>
      <c r="R34" s="211"/>
      <c r="S34" s="211"/>
      <c r="T34" s="212"/>
      <c r="U34" s="213"/>
      <c r="V34" s="212"/>
      <c r="W34" s="211"/>
      <c r="X34" s="211"/>
      <c r="Y34" s="211"/>
      <c r="Z34" s="212"/>
      <c r="AA34" s="213"/>
      <c r="AB34" s="212"/>
      <c r="AC34" s="203"/>
    </row>
    <row r="35" spans="2:29" ht="57" customHeight="1">
      <c r="B35" s="202"/>
      <c r="C35" s="202"/>
      <c r="D35" s="202"/>
      <c r="E35" s="211"/>
      <c r="F35" s="211"/>
      <c r="G35" s="211"/>
      <c r="H35" s="212"/>
      <c r="I35" s="213"/>
      <c r="J35" s="212"/>
      <c r="K35" s="211"/>
      <c r="L35" s="211"/>
      <c r="M35" s="211"/>
      <c r="N35" s="212"/>
      <c r="O35" s="213"/>
      <c r="P35" s="212"/>
      <c r="Q35" s="211"/>
      <c r="R35" s="211"/>
      <c r="S35" s="211"/>
      <c r="T35" s="212"/>
      <c r="U35" s="213"/>
      <c r="V35" s="212"/>
      <c r="W35" s="211"/>
      <c r="X35" s="211"/>
      <c r="Y35" s="211"/>
      <c r="Z35" s="212"/>
      <c r="AA35" s="213"/>
      <c r="AB35" s="212"/>
      <c r="AC35" s="203"/>
    </row>
    <row r="36" spans="2:29" ht="57" customHeight="1">
      <c r="B36" s="202"/>
      <c r="C36" s="202"/>
      <c r="D36" s="202"/>
      <c r="E36" s="211"/>
      <c r="F36" s="211"/>
      <c r="G36" s="211"/>
      <c r="H36" s="212"/>
      <c r="I36" s="213"/>
      <c r="J36" s="212"/>
      <c r="K36" s="211"/>
      <c r="L36" s="211"/>
      <c r="M36" s="211"/>
      <c r="N36" s="212"/>
      <c r="O36" s="213"/>
      <c r="P36" s="212"/>
      <c r="Q36" s="211"/>
      <c r="R36" s="211"/>
      <c r="S36" s="211"/>
      <c r="T36" s="212"/>
      <c r="U36" s="213"/>
      <c r="V36" s="212"/>
      <c r="W36" s="211"/>
      <c r="X36" s="211"/>
      <c r="Y36" s="211"/>
      <c r="Z36" s="212"/>
      <c r="AA36" s="213"/>
      <c r="AB36" s="212"/>
      <c r="AC36" s="203"/>
    </row>
    <row r="37" spans="2:29" ht="57" customHeight="1">
      <c r="B37" s="202"/>
      <c r="C37" s="202"/>
      <c r="D37" s="202"/>
      <c r="E37" s="211"/>
      <c r="F37" s="211"/>
      <c r="G37" s="211"/>
      <c r="H37" s="212"/>
      <c r="I37" s="213"/>
      <c r="J37" s="212"/>
      <c r="K37" s="211"/>
      <c r="L37" s="211"/>
      <c r="M37" s="211"/>
      <c r="N37" s="212"/>
      <c r="O37" s="213"/>
      <c r="P37" s="212"/>
      <c r="Q37" s="211"/>
      <c r="R37" s="211"/>
      <c r="S37" s="211"/>
      <c r="T37" s="212"/>
      <c r="U37" s="213"/>
      <c r="V37" s="212"/>
      <c r="W37" s="211"/>
      <c r="X37" s="211"/>
      <c r="Y37" s="211"/>
      <c r="Z37" s="212"/>
      <c r="AA37" s="213"/>
      <c r="AB37" s="212"/>
      <c r="AC37" s="203"/>
    </row>
    <row r="38" spans="2:29" ht="57" customHeight="1">
      <c r="B38" s="202"/>
      <c r="C38" s="202"/>
      <c r="D38" s="202"/>
      <c r="E38" s="211"/>
      <c r="F38" s="211"/>
      <c r="G38" s="211"/>
      <c r="H38" s="212"/>
      <c r="I38" s="213"/>
      <c r="J38" s="212"/>
      <c r="K38" s="211"/>
      <c r="L38" s="211"/>
      <c r="M38" s="211"/>
      <c r="N38" s="212"/>
      <c r="O38" s="213"/>
      <c r="P38" s="212"/>
      <c r="Q38" s="211"/>
      <c r="R38" s="211"/>
      <c r="S38" s="211"/>
      <c r="T38" s="212"/>
      <c r="U38" s="213"/>
      <c r="V38" s="212"/>
      <c r="W38" s="211"/>
      <c r="X38" s="211"/>
      <c r="Y38" s="211"/>
      <c r="Z38" s="212"/>
      <c r="AA38" s="213"/>
      <c r="AB38" s="212"/>
      <c r="AC38" s="203"/>
    </row>
    <row r="39" spans="2:29" ht="57" customHeight="1">
      <c r="B39" s="202"/>
      <c r="C39" s="202"/>
      <c r="D39" s="202"/>
      <c r="E39" s="211"/>
      <c r="F39" s="211"/>
      <c r="G39" s="211"/>
      <c r="H39" s="212"/>
      <c r="I39" s="213"/>
      <c r="J39" s="212"/>
      <c r="K39" s="211"/>
      <c r="L39" s="211"/>
      <c r="M39" s="211"/>
      <c r="N39" s="212"/>
      <c r="O39" s="213"/>
      <c r="P39" s="212"/>
      <c r="Q39" s="211"/>
      <c r="R39" s="211"/>
      <c r="S39" s="211"/>
      <c r="T39" s="212"/>
      <c r="U39" s="213"/>
      <c r="V39" s="212"/>
      <c r="W39" s="211"/>
      <c r="X39" s="211"/>
      <c r="Y39" s="211"/>
      <c r="Z39" s="212"/>
      <c r="AA39" s="213"/>
      <c r="AB39" s="212"/>
      <c r="AC39" s="203"/>
    </row>
    <row r="40" spans="2:29" ht="57" customHeight="1">
      <c r="B40" s="202"/>
      <c r="C40" s="202"/>
      <c r="D40" s="202"/>
      <c r="E40" s="211"/>
      <c r="F40" s="211"/>
      <c r="G40" s="211"/>
      <c r="H40" s="212"/>
      <c r="I40" s="213"/>
      <c r="J40" s="212"/>
      <c r="K40" s="211"/>
      <c r="L40" s="211"/>
      <c r="M40" s="211"/>
      <c r="N40" s="212"/>
      <c r="O40" s="213"/>
      <c r="P40" s="212"/>
      <c r="Q40" s="211"/>
      <c r="R40" s="211"/>
      <c r="S40" s="211"/>
      <c r="T40" s="212"/>
      <c r="U40" s="213"/>
      <c r="V40" s="212"/>
      <c r="W40" s="211"/>
      <c r="X40" s="211"/>
      <c r="Y40" s="211"/>
      <c r="Z40" s="212"/>
      <c r="AA40" s="213"/>
      <c r="AB40" s="212"/>
      <c r="AC40" s="203"/>
    </row>
    <row r="41" spans="2:29" ht="12.75">
      <c r="B41" s="202"/>
      <c r="C41" s="202"/>
      <c r="D41" s="202"/>
      <c r="E41" s="211"/>
      <c r="F41" s="211"/>
      <c r="G41" s="211"/>
      <c r="H41" s="212"/>
      <c r="I41" s="213"/>
      <c r="J41" s="212"/>
      <c r="K41" s="211"/>
      <c r="L41" s="211"/>
      <c r="M41" s="211"/>
      <c r="N41" s="212"/>
      <c r="O41" s="213"/>
      <c r="P41" s="212"/>
      <c r="Q41" s="211"/>
      <c r="R41" s="211"/>
      <c r="S41" s="211"/>
      <c r="T41" s="212"/>
      <c r="U41" s="213"/>
      <c r="V41" s="212"/>
      <c r="W41" s="211"/>
      <c r="X41" s="211"/>
      <c r="Y41" s="211"/>
      <c r="Z41" s="212"/>
      <c r="AA41" s="213"/>
      <c r="AB41" s="212"/>
      <c r="AC41" s="203"/>
    </row>
    <row r="42" spans="2:29" ht="12.75">
      <c r="B42" s="202"/>
      <c r="C42" s="202"/>
      <c r="D42" s="202"/>
      <c r="E42" s="211"/>
      <c r="F42" s="211"/>
      <c r="G42" s="211"/>
      <c r="H42" s="212"/>
      <c r="I42" s="213"/>
      <c r="J42" s="212"/>
      <c r="K42" s="211"/>
      <c r="L42" s="211"/>
      <c r="M42" s="211"/>
      <c r="N42" s="212"/>
      <c r="O42" s="213"/>
      <c r="P42" s="212"/>
      <c r="Q42" s="211"/>
      <c r="R42" s="211"/>
      <c r="S42" s="211"/>
      <c r="T42" s="212"/>
      <c r="U42" s="213"/>
      <c r="V42" s="212"/>
      <c r="W42" s="211"/>
      <c r="X42" s="211"/>
      <c r="Y42" s="211"/>
      <c r="Z42" s="212"/>
      <c r="AA42" s="213"/>
      <c r="AB42" s="212"/>
      <c r="AC42" s="203"/>
    </row>
    <row r="43" spans="2:29" ht="12.75">
      <c r="B43" s="202"/>
      <c r="C43" s="202"/>
      <c r="D43" s="202"/>
      <c r="E43" s="211"/>
      <c r="F43" s="211"/>
      <c r="G43" s="211"/>
      <c r="H43" s="212"/>
      <c r="I43" s="213"/>
      <c r="J43" s="212"/>
      <c r="K43" s="211"/>
      <c r="L43" s="211"/>
      <c r="M43" s="211"/>
      <c r="N43" s="212"/>
      <c r="O43" s="213"/>
      <c r="P43" s="212"/>
      <c r="Q43" s="211"/>
      <c r="R43" s="211"/>
      <c r="S43" s="211"/>
      <c r="T43" s="212"/>
      <c r="U43" s="213"/>
      <c r="V43" s="212"/>
      <c r="W43" s="211"/>
      <c r="X43" s="211"/>
      <c r="Y43" s="211"/>
      <c r="Z43" s="212"/>
      <c r="AA43" s="213"/>
      <c r="AB43" s="212"/>
      <c r="AC43" s="203"/>
    </row>
    <row r="44" spans="2:29" ht="12.75">
      <c r="B44" s="202"/>
      <c r="C44" s="202"/>
      <c r="D44" s="202"/>
      <c r="E44" s="211"/>
      <c r="F44" s="211"/>
      <c r="G44" s="211"/>
      <c r="H44" s="212"/>
      <c r="I44" s="213"/>
      <c r="J44" s="212"/>
      <c r="K44" s="211"/>
      <c r="L44" s="211"/>
      <c r="M44" s="211"/>
      <c r="N44" s="212"/>
      <c r="O44" s="213"/>
      <c r="P44" s="212"/>
      <c r="Q44" s="211"/>
      <c r="R44" s="211"/>
      <c r="S44" s="211"/>
      <c r="T44" s="212"/>
      <c r="U44" s="213"/>
      <c r="V44" s="212"/>
      <c r="W44" s="211"/>
      <c r="X44" s="211"/>
      <c r="Y44" s="211"/>
      <c r="Z44" s="212"/>
      <c r="AA44" s="213"/>
      <c r="AB44" s="212"/>
      <c r="AC44" s="203"/>
    </row>
    <row r="45" spans="2:29" ht="12.75">
      <c r="B45" s="202"/>
      <c r="C45" s="202"/>
      <c r="D45" s="202"/>
      <c r="E45" s="211"/>
      <c r="F45" s="211"/>
      <c r="G45" s="211"/>
      <c r="H45" s="212"/>
      <c r="I45" s="213"/>
      <c r="J45" s="212"/>
      <c r="K45" s="211"/>
      <c r="L45" s="211"/>
      <c r="M45" s="211"/>
      <c r="N45" s="212"/>
      <c r="O45" s="213"/>
      <c r="P45" s="212"/>
      <c r="Q45" s="211"/>
      <c r="R45" s="211"/>
      <c r="S45" s="211"/>
      <c r="T45" s="212"/>
      <c r="U45" s="213"/>
      <c r="V45" s="212"/>
      <c r="W45" s="211"/>
      <c r="X45" s="211"/>
      <c r="Y45" s="211"/>
      <c r="Z45" s="212"/>
      <c r="AA45" s="213"/>
      <c r="AB45" s="212"/>
      <c r="AC45" s="203"/>
    </row>
    <row r="46" spans="2:29" ht="57" customHeight="1">
      <c r="B46" s="202"/>
      <c r="C46" s="202"/>
      <c r="D46" s="202"/>
      <c r="E46" s="211"/>
      <c r="F46" s="211"/>
      <c r="G46" s="211"/>
      <c r="H46" s="212"/>
      <c r="I46" s="213"/>
      <c r="J46" s="212"/>
      <c r="K46" s="211"/>
      <c r="L46" s="211"/>
      <c r="M46" s="211"/>
      <c r="N46" s="212"/>
      <c r="O46" s="213"/>
      <c r="P46" s="212"/>
      <c r="Q46" s="211"/>
      <c r="R46" s="211"/>
      <c r="S46" s="211"/>
      <c r="T46" s="212"/>
      <c r="U46" s="213"/>
      <c r="V46" s="212"/>
      <c r="W46" s="211"/>
      <c r="X46" s="211"/>
      <c r="Y46" s="211"/>
      <c r="Z46" s="212"/>
      <c r="AA46" s="213"/>
      <c r="AB46" s="212"/>
      <c r="AC46" s="203"/>
    </row>
    <row r="47" spans="2:29" ht="57" customHeight="1">
      <c r="B47" s="202"/>
      <c r="C47" s="202"/>
      <c r="D47" s="202"/>
      <c r="E47" s="211"/>
      <c r="F47" s="211"/>
      <c r="G47" s="211"/>
      <c r="H47" s="212"/>
      <c r="I47" s="213"/>
      <c r="J47" s="212"/>
      <c r="K47" s="211"/>
      <c r="L47" s="211"/>
      <c r="M47" s="211"/>
      <c r="N47" s="212"/>
      <c r="O47" s="213"/>
      <c r="P47" s="212"/>
      <c r="Q47" s="211"/>
      <c r="R47" s="211"/>
      <c r="S47" s="211"/>
      <c r="T47" s="212"/>
      <c r="U47" s="213"/>
      <c r="V47" s="212"/>
      <c r="W47" s="211"/>
      <c r="X47" s="211"/>
      <c r="Y47" s="211"/>
      <c r="Z47" s="212"/>
      <c r="AA47" s="213"/>
      <c r="AB47" s="212"/>
      <c r="AC47" s="203"/>
    </row>
    <row r="48" spans="2:29" ht="57" customHeight="1">
      <c r="B48" s="202"/>
      <c r="C48" s="202"/>
      <c r="D48" s="202"/>
      <c r="E48" s="211"/>
      <c r="F48" s="211"/>
      <c r="G48" s="211"/>
      <c r="H48" s="212"/>
      <c r="I48" s="213"/>
      <c r="J48" s="212"/>
      <c r="K48" s="211"/>
      <c r="L48" s="211"/>
      <c r="M48" s="211"/>
      <c r="N48" s="212"/>
      <c r="O48" s="213"/>
      <c r="P48" s="212"/>
      <c r="Q48" s="211"/>
      <c r="R48" s="211"/>
      <c r="S48" s="211"/>
      <c r="T48" s="212"/>
      <c r="U48" s="213"/>
      <c r="V48" s="212"/>
      <c r="W48" s="211"/>
      <c r="X48" s="211"/>
      <c r="Y48" s="211"/>
      <c r="Z48" s="212"/>
      <c r="AA48" s="213"/>
      <c r="AB48" s="212"/>
      <c r="AC48" s="203"/>
    </row>
  </sheetData>
  <mergeCells count="10">
    <mergeCell ref="B3:AC3"/>
    <mergeCell ref="B4:AC4"/>
    <mergeCell ref="B5:AC5"/>
    <mergeCell ref="B8:B9"/>
    <mergeCell ref="C8:D8"/>
    <mergeCell ref="E8:J8"/>
    <mergeCell ref="K8:P8"/>
    <mergeCell ref="Q8:V8"/>
    <mergeCell ref="W8:AB8"/>
    <mergeCell ref="AC8:AC9"/>
  </mergeCells>
  <printOptions/>
  <pageMargins left="0.64" right="0.46" top="0.43" bottom="0.7" header="0.3" footer="0.72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B1">
      <pane ySplit="9" topLeftCell="BM10" activePane="bottomLeft" state="frozen"/>
      <selection pane="topLeft" activeCell="B2" sqref="B2:N30"/>
      <selection pane="bottomLeft" activeCell="B1" sqref="B1"/>
    </sheetView>
  </sheetViews>
  <sheetFormatPr defaultColWidth="11.421875" defaultRowHeight="12.75"/>
  <cols>
    <col min="1" max="1" width="1.28515625" style="0" hidden="1" customWidth="1"/>
    <col min="2" max="2" width="4.00390625" style="178" bestFit="1" customWidth="1"/>
    <col min="3" max="3" width="8.28125" style="0" bestFit="1" customWidth="1"/>
    <col min="6" max="6" width="4.421875" style="0" bestFit="1" customWidth="1"/>
    <col min="7" max="7" width="28.8515625" style="0" bestFit="1" customWidth="1"/>
    <col min="9" max="9" width="5.7109375" style="0" bestFit="1" customWidth="1"/>
  </cols>
  <sheetData>
    <row r="1" spans="1:11" ht="13.5" thickBot="1">
      <c r="A1" s="89"/>
      <c r="B1" s="172"/>
      <c r="C1" s="89"/>
      <c r="D1" s="90"/>
      <c r="E1" s="90"/>
      <c r="F1" s="89"/>
      <c r="G1" s="90"/>
      <c r="H1" s="90"/>
      <c r="I1" s="89"/>
      <c r="J1" s="90"/>
      <c r="K1" s="90"/>
    </row>
    <row r="2" spans="1:11" ht="12.75">
      <c r="A2" s="89"/>
      <c r="B2" s="173"/>
      <c r="C2" s="92"/>
      <c r="D2" s="93"/>
      <c r="E2" s="93"/>
      <c r="F2" s="92"/>
      <c r="G2" s="93"/>
      <c r="H2" s="94"/>
      <c r="I2" s="92"/>
      <c r="J2" s="94"/>
      <c r="K2" s="95"/>
    </row>
    <row r="3" spans="1:11" ht="33">
      <c r="A3" s="96"/>
      <c r="B3" s="97" t="s">
        <v>0</v>
      </c>
      <c r="C3" s="98"/>
      <c r="D3" s="98"/>
      <c r="E3" s="98"/>
      <c r="F3" s="98"/>
      <c r="G3" s="98"/>
      <c r="H3" s="98"/>
      <c r="I3" s="98"/>
      <c r="J3" s="98"/>
      <c r="K3" s="99"/>
    </row>
    <row r="4" spans="1:11" ht="37.5">
      <c r="A4" s="96"/>
      <c r="B4" s="100" t="s">
        <v>25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9.5">
      <c r="A5" s="103"/>
      <c r="B5" s="104" t="s">
        <v>28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3.5" thickBot="1">
      <c r="A6" s="107"/>
      <c r="B6" s="174"/>
      <c r="C6" s="109"/>
      <c r="D6" s="110"/>
      <c r="E6" s="110"/>
      <c r="F6" s="109"/>
      <c r="G6" s="110"/>
      <c r="H6" s="111"/>
      <c r="I6" s="109"/>
      <c r="J6" s="111"/>
      <c r="K6" s="112"/>
    </row>
    <row r="7" spans="2:11" ht="12.75">
      <c r="B7" s="175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60.75" customHeight="1">
      <c r="A8" s="96"/>
      <c r="B8" s="176" t="s">
        <v>3</v>
      </c>
      <c r="C8" s="114" t="s">
        <v>4</v>
      </c>
      <c r="D8" s="115" t="s">
        <v>5</v>
      </c>
      <c r="E8" s="115" t="s">
        <v>6</v>
      </c>
      <c r="F8" s="114" t="s">
        <v>7</v>
      </c>
      <c r="G8" s="115" t="s">
        <v>8</v>
      </c>
      <c r="H8" s="116" t="s">
        <v>9</v>
      </c>
      <c r="I8" s="114" t="s">
        <v>10</v>
      </c>
      <c r="J8" s="116" t="s">
        <v>11</v>
      </c>
      <c r="K8" s="116" t="s">
        <v>12</v>
      </c>
    </row>
    <row r="9" spans="1:11" ht="3.75" customHeight="1">
      <c r="A9" s="89"/>
      <c r="B9" s="172"/>
      <c r="C9" s="90"/>
      <c r="D9" s="117"/>
      <c r="E9" s="117"/>
      <c r="F9" s="90"/>
      <c r="G9" s="117"/>
      <c r="H9" s="118"/>
      <c r="I9" s="90"/>
      <c r="J9" s="118"/>
      <c r="K9" s="118"/>
    </row>
    <row r="10" spans="1:11" ht="12.75">
      <c r="A10" s="119"/>
      <c r="B10" s="124">
        <v>1</v>
      </c>
      <c r="C10" s="120">
        <f>IF('[1]Abrechnung'!H80=2,'[1]Abrechnung'!A80," ")</f>
        <v>77</v>
      </c>
      <c r="D10" s="120" t="str">
        <f>IF('[1]Abrechnung'!H80=2,'[1]Abrechnung'!B80," ")</f>
        <v>Hameister</v>
      </c>
      <c r="E10" s="120" t="str">
        <f>IF('[1]Abrechnung'!H80=2,'[1]Abrechnung'!C80," ")</f>
        <v>Katja</v>
      </c>
      <c r="F10" s="120">
        <f>IF('[1]Abrechnung'!H80=2,'[1]Abrechnung'!D80," ")</f>
        <v>24</v>
      </c>
      <c r="G10" s="120" t="str">
        <f>IF('[1]Abrechnung'!H80=2,'[1]Abrechnung'!F80," ")</f>
        <v>Kleinvollstedter Mädels</v>
      </c>
      <c r="H10" s="121">
        <f>IF('[1]Abrechnung'!$H80=2,'[1]Abrechnung'!M80," ")</f>
        <v>0.0070833333333338855</v>
      </c>
      <c r="I10" s="122">
        <f>IF('[1]Abrechnung'!$H80=2,'[1]Abrechnung'!J80," ")</f>
        <v>1</v>
      </c>
      <c r="J10" s="121">
        <f>IF('[1]Abrechnung'!$H80=2,'[1]Abrechnung'!K80," ")</f>
        <v>0.00023148148148148146</v>
      </c>
      <c r="K10" s="121">
        <f>IF('[1]Abrechnung'!$H80=2,'[1]Abrechnung'!N80," ")</f>
        <v>0.007314814814815367</v>
      </c>
    </row>
    <row r="11" spans="2:11" ht="12.75">
      <c r="B11" s="177">
        <v>2</v>
      </c>
      <c r="C11" s="120">
        <f>IF('[1]Abrechnung'!H21=2,'[1]Abrechnung'!A21," ")</f>
        <v>18</v>
      </c>
      <c r="D11" s="120" t="str">
        <f>IF('[1]Abrechnung'!H21=2,'[1]Abrechnung'!B21," ")</f>
        <v>Wulff</v>
      </c>
      <c r="E11" s="120" t="str">
        <f>IF('[1]Abrechnung'!H21=2,'[1]Abrechnung'!C21," ")</f>
        <v>Miriam</v>
      </c>
      <c r="F11" s="120">
        <f>IF('[1]Abrechnung'!H21=2,'[1]Abrechnung'!D21," ")</f>
        <v>18</v>
      </c>
      <c r="G11" s="120" t="str">
        <f>IF('[1]Abrechnung'!H21=2,'[1]Abrechnung'!F21," ")</f>
        <v>Die flotten Lotten</v>
      </c>
      <c r="H11" s="121">
        <f>IF('[1]Abrechnung'!$H21=2,'[1]Abrechnung'!M21," ")</f>
        <v>0.00699074074074113</v>
      </c>
      <c r="I11" s="122">
        <f>IF('[1]Abrechnung'!$H21=2,'[1]Abrechnung'!J21," ")</f>
        <v>2</v>
      </c>
      <c r="J11" s="121">
        <f>IF('[1]Abrechnung'!$H21=2,'[1]Abrechnung'!K21," ")</f>
        <v>0.0004629629629629629</v>
      </c>
      <c r="K11" s="121">
        <f>IF('[1]Abrechnung'!$H21=2,'[1]Abrechnung'!N21," ")</f>
        <v>0.007453703703704093</v>
      </c>
    </row>
    <row r="12" spans="1:11" ht="12.75">
      <c r="A12" s="89"/>
      <c r="B12" s="124">
        <v>3</v>
      </c>
      <c r="C12" s="120">
        <f>IF('[1]Abrechnung'!H108=2,'[1]Abrechnung'!A108," ")</f>
        <v>105</v>
      </c>
      <c r="D12" s="120" t="str">
        <f>IF('[1]Abrechnung'!H108=2,'[1]Abrechnung'!B108," ")</f>
        <v>Krohn</v>
      </c>
      <c r="E12" s="120" t="str">
        <f>IF('[1]Abrechnung'!H108=2,'[1]Abrechnung'!C108," ")</f>
        <v>Nina</v>
      </c>
      <c r="F12" s="120">
        <f>IF('[1]Abrechnung'!H108=2,'[1]Abrechnung'!D108," ")</f>
        <v>27</v>
      </c>
      <c r="G12" s="120" t="str">
        <f>IF('[1]Abrechnung'!H108=2,'[1]Abrechnung'!F108," ")</f>
        <v>Die vier ????</v>
      </c>
      <c r="H12" s="121">
        <f>IF('[1]Abrechnung'!$H108=2,'[1]Abrechnung'!M108," ")</f>
        <v>0.007222222222221242</v>
      </c>
      <c r="I12" s="122">
        <f>IF('[1]Abrechnung'!$H108=2,'[1]Abrechnung'!J108," ")</f>
        <v>5</v>
      </c>
      <c r="J12" s="121">
        <f>IF('[1]Abrechnung'!$H108=2,'[1]Abrechnung'!K108," ")</f>
        <v>0.0011574074074074073</v>
      </c>
      <c r="K12" s="121">
        <f>IF('[1]Abrechnung'!$H108=2,'[1]Abrechnung'!N108," ")</f>
        <v>0.008379629629628649</v>
      </c>
    </row>
    <row r="13" spans="2:11" ht="12.75">
      <c r="B13" s="177">
        <v>4</v>
      </c>
      <c r="C13" s="120">
        <f>IF('[1]Abrechnung'!H69=2,'[1]Abrechnung'!A69," ")</f>
        <v>66</v>
      </c>
      <c r="D13" s="120" t="str">
        <f>IF('[1]Abrechnung'!H69=2,'[1]Abrechnung'!B69," ")</f>
        <v>Bichel</v>
      </c>
      <c r="E13" s="120" t="str">
        <f>IF('[1]Abrechnung'!H69=2,'[1]Abrechnung'!C69," ")</f>
        <v>Jessica</v>
      </c>
      <c r="F13" s="120">
        <f>IF('[1]Abrechnung'!H69=2,'[1]Abrechnung'!D69," ")</f>
        <v>26</v>
      </c>
      <c r="G13" s="120" t="str">
        <f>IF('[1]Abrechnung'!H69=2,'[1]Abrechnung'!F69," ")</f>
        <v>Die flotten Lotten</v>
      </c>
      <c r="H13" s="121">
        <f>IF('[1]Abrechnung'!$H69=2,'[1]Abrechnung'!M69," ")</f>
        <v>0.008217592592592249</v>
      </c>
      <c r="I13" s="122">
        <f>IF('[1]Abrechnung'!$H69=2,'[1]Abrechnung'!J69," ")</f>
        <v>5</v>
      </c>
      <c r="J13" s="121">
        <f>IF('[1]Abrechnung'!$H69=2,'[1]Abrechnung'!K69," ")</f>
        <v>0.0011574074074074073</v>
      </c>
      <c r="K13" s="121">
        <f>IF('[1]Abrechnung'!$H69=2,'[1]Abrechnung'!N69," ")</f>
        <v>0.009374999999999656</v>
      </c>
    </row>
    <row r="14" spans="2:11" ht="12.75">
      <c r="B14" s="124">
        <v>5</v>
      </c>
      <c r="C14" s="120">
        <f>IF('[1]Abrechnung'!H95=2,'[1]Abrechnung'!A95," ")</f>
        <v>92</v>
      </c>
      <c r="D14" s="120" t="str">
        <f>IF('[1]Abrechnung'!H95=2,'[1]Abrechnung'!B95," ")</f>
        <v>Knopf</v>
      </c>
      <c r="E14" s="120" t="str">
        <f>IF('[1]Abrechnung'!H95=2,'[1]Abrechnung'!C95," ")</f>
        <v>Sandra</v>
      </c>
      <c r="F14" s="120">
        <f>IF('[1]Abrechnung'!H95=2,'[1]Abrechnung'!D95," ")</f>
        <v>32</v>
      </c>
      <c r="G14" s="120" t="str">
        <f>IF('[1]Abrechnung'!H95=2,'[1]Abrechnung'!F95," ")</f>
        <v>Die flotten Lotten</v>
      </c>
      <c r="H14" s="121">
        <f>IF('[1]Abrechnung'!$H95=2,'[1]Abrechnung'!M95," ")</f>
        <v>0.009386574074074283</v>
      </c>
      <c r="I14" s="122">
        <f>IF('[1]Abrechnung'!$H95=2,'[1]Abrechnung'!J95," ")</f>
        <v>5</v>
      </c>
      <c r="J14" s="121">
        <f>IF('[1]Abrechnung'!$H95=2,'[1]Abrechnung'!K95," ")</f>
        <v>0.0011574074074074073</v>
      </c>
      <c r="K14" s="121">
        <f>IF('[1]Abrechnung'!$H95=2,'[1]Abrechnung'!N95," ")</f>
        <v>0.01054398148148169</v>
      </c>
    </row>
    <row r="15" spans="2:11" ht="12.75">
      <c r="B15" s="214"/>
      <c r="C15" s="199"/>
      <c r="D15" s="199"/>
      <c r="E15" s="199"/>
      <c r="F15" s="199"/>
      <c r="G15" s="199"/>
      <c r="H15" s="200"/>
      <c r="I15" s="201"/>
      <c r="J15" s="200"/>
      <c r="K15" s="200"/>
    </row>
    <row r="16" spans="2:11" ht="12.75">
      <c r="B16" s="207"/>
      <c r="C16" s="202"/>
      <c r="D16" s="202"/>
      <c r="E16" s="202"/>
      <c r="F16" s="202"/>
      <c r="G16" s="202"/>
      <c r="H16" s="203"/>
      <c r="I16" s="204"/>
      <c r="J16" s="203"/>
      <c r="K16" s="203"/>
    </row>
    <row r="17" spans="2:11" ht="12.75">
      <c r="B17" s="215"/>
      <c r="C17" s="202"/>
      <c r="D17" s="202"/>
      <c r="E17" s="202"/>
      <c r="F17" s="202"/>
      <c r="G17" s="202"/>
      <c r="H17" s="203"/>
      <c r="I17" s="204"/>
      <c r="J17" s="203"/>
      <c r="K17" s="203"/>
    </row>
    <row r="18" spans="2:11" ht="12.75">
      <c r="B18" s="207"/>
      <c r="C18" s="202"/>
      <c r="D18" s="202"/>
      <c r="E18" s="202"/>
      <c r="F18" s="202"/>
      <c r="G18" s="202"/>
      <c r="H18" s="203"/>
      <c r="I18" s="204"/>
      <c r="J18" s="203"/>
      <c r="K18" s="203"/>
    </row>
    <row r="19" spans="2:11" ht="12.75">
      <c r="B19" s="215"/>
      <c r="C19" s="202"/>
      <c r="D19" s="202"/>
      <c r="E19" s="202"/>
      <c r="F19" s="202"/>
      <c r="G19" s="202"/>
      <c r="H19" s="203"/>
      <c r="I19" s="204"/>
      <c r="J19" s="203"/>
      <c r="K19" s="203"/>
    </row>
    <row r="20" spans="2:11" ht="12.75">
      <c r="B20" s="207"/>
      <c r="C20" s="202"/>
      <c r="D20" s="202"/>
      <c r="E20" s="202"/>
      <c r="F20" s="202"/>
      <c r="G20" s="202"/>
      <c r="H20" s="203"/>
      <c r="I20" s="204"/>
      <c r="J20" s="203"/>
      <c r="K20" s="203"/>
    </row>
    <row r="21" spans="2:11" ht="12.75">
      <c r="B21" s="215"/>
      <c r="C21" s="202"/>
      <c r="D21" s="202"/>
      <c r="E21" s="202"/>
      <c r="F21" s="202"/>
      <c r="G21" s="202"/>
      <c r="H21" s="203"/>
      <c r="I21" s="204"/>
      <c r="J21" s="203"/>
      <c r="K21" s="203"/>
    </row>
    <row r="22" spans="2:11" ht="12.75">
      <c r="B22" s="207"/>
      <c r="C22" s="202"/>
      <c r="D22" s="202"/>
      <c r="E22" s="202"/>
      <c r="F22" s="202"/>
      <c r="G22" s="202"/>
      <c r="H22" s="203"/>
      <c r="I22" s="204"/>
      <c r="J22" s="203"/>
      <c r="K22" s="203"/>
    </row>
    <row r="23" spans="2:11" ht="12.75">
      <c r="B23" s="215"/>
      <c r="C23" s="202"/>
      <c r="D23" s="202"/>
      <c r="E23" s="202"/>
      <c r="F23" s="202"/>
      <c r="G23" s="202"/>
      <c r="H23" s="203"/>
      <c r="I23" s="204"/>
      <c r="J23" s="203"/>
      <c r="K23" s="203"/>
    </row>
    <row r="24" spans="2:11" ht="12.75">
      <c r="B24" s="207"/>
      <c r="C24" s="202"/>
      <c r="D24" s="202"/>
      <c r="E24" s="202"/>
      <c r="F24" s="202"/>
      <c r="G24" s="202"/>
      <c r="H24" s="203"/>
      <c r="I24" s="204"/>
      <c r="J24" s="203"/>
      <c r="K24" s="203"/>
    </row>
    <row r="25" spans="2:11" ht="12.75">
      <c r="B25" s="215"/>
      <c r="C25" s="202"/>
      <c r="D25" s="202"/>
      <c r="E25" s="202"/>
      <c r="F25" s="202"/>
      <c r="G25" s="202"/>
      <c r="H25" s="203"/>
      <c r="I25" s="204"/>
      <c r="J25" s="203"/>
      <c r="K25" s="203"/>
    </row>
    <row r="26" spans="2:11" ht="12.75">
      <c r="B26" s="207"/>
      <c r="C26" s="202"/>
      <c r="D26" s="202"/>
      <c r="E26" s="202"/>
      <c r="F26" s="202"/>
      <c r="G26" s="202"/>
      <c r="H26" s="203"/>
      <c r="I26" s="204"/>
      <c r="J26" s="203"/>
      <c r="K26" s="203"/>
    </row>
    <row r="27" spans="2:11" ht="12.75">
      <c r="B27" s="215"/>
      <c r="C27" s="202"/>
      <c r="D27" s="202"/>
      <c r="E27" s="202"/>
      <c r="F27" s="202"/>
      <c r="G27" s="202"/>
      <c r="H27" s="203"/>
      <c r="I27" s="204"/>
      <c r="J27" s="203"/>
      <c r="K27" s="203"/>
    </row>
    <row r="28" spans="2:11" ht="12.75">
      <c r="B28" s="207"/>
      <c r="C28" s="202"/>
      <c r="D28" s="202"/>
      <c r="E28" s="202"/>
      <c r="F28" s="202"/>
      <c r="G28" s="202"/>
      <c r="H28" s="203"/>
      <c r="I28" s="204"/>
      <c r="J28" s="203"/>
      <c r="K28" s="203"/>
    </row>
    <row r="29" spans="2:11" ht="12.75">
      <c r="B29" s="215"/>
      <c r="C29" s="202"/>
      <c r="D29" s="202"/>
      <c r="E29" s="202"/>
      <c r="F29" s="202"/>
      <c r="G29" s="202"/>
      <c r="H29" s="203"/>
      <c r="I29" s="204"/>
      <c r="J29" s="203"/>
      <c r="K29" s="203"/>
    </row>
    <row r="30" spans="2:11" ht="12.75">
      <c r="B30" s="207"/>
      <c r="C30" s="202"/>
      <c r="D30" s="202"/>
      <c r="E30" s="202"/>
      <c r="F30" s="202"/>
      <c r="G30" s="202"/>
      <c r="H30" s="203"/>
      <c r="I30" s="204"/>
      <c r="J30" s="203"/>
      <c r="K30" s="203"/>
    </row>
    <row r="31" spans="2:11" ht="12.75">
      <c r="B31" s="215"/>
      <c r="C31" s="202"/>
      <c r="D31" s="202"/>
      <c r="E31" s="202"/>
      <c r="F31" s="202"/>
      <c r="G31" s="202"/>
      <c r="H31" s="203"/>
      <c r="I31" s="204"/>
      <c r="J31" s="203"/>
      <c r="K31" s="203"/>
    </row>
    <row r="32" spans="2:11" ht="12.75">
      <c r="B32" s="207"/>
      <c r="C32" s="202"/>
      <c r="D32" s="202"/>
      <c r="E32" s="202"/>
      <c r="F32" s="202"/>
      <c r="G32" s="202"/>
      <c r="H32" s="203"/>
      <c r="I32" s="204"/>
      <c r="J32" s="203"/>
      <c r="K32" s="203"/>
    </row>
    <row r="33" spans="2:11" ht="12.75">
      <c r="B33" s="215"/>
      <c r="C33" s="202"/>
      <c r="D33" s="202"/>
      <c r="E33" s="202"/>
      <c r="F33" s="202"/>
      <c r="G33" s="202"/>
      <c r="H33" s="203"/>
      <c r="I33" s="204"/>
      <c r="J33" s="203"/>
      <c r="K33" s="203"/>
    </row>
    <row r="34" spans="2:11" ht="12.75">
      <c r="B34" s="207"/>
      <c r="C34" s="202"/>
      <c r="D34" s="202"/>
      <c r="E34" s="202"/>
      <c r="F34" s="202"/>
      <c r="G34" s="202"/>
      <c r="H34" s="203"/>
      <c r="I34" s="204"/>
      <c r="J34" s="203"/>
      <c r="K34" s="203"/>
    </row>
    <row r="35" spans="2:11" ht="12.75">
      <c r="B35" s="215"/>
      <c r="C35" s="202"/>
      <c r="D35" s="202"/>
      <c r="E35" s="202"/>
      <c r="F35" s="202"/>
      <c r="G35" s="202"/>
      <c r="H35" s="203"/>
      <c r="I35" s="204"/>
      <c r="J35" s="203"/>
      <c r="K35" s="203"/>
    </row>
    <row r="36" spans="2:11" ht="12.75">
      <c r="B36" s="207"/>
      <c r="C36" s="202"/>
      <c r="D36" s="202"/>
      <c r="E36" s="202"/>
      <c r="F36" s="202"/>
      <c r="G36" s="202"/>
      <c r="H36" s="203"/>
      <c r="I36" s="204"/>
      <c r="J36" s="203"/>
      <c r="K36" s="203"/>
    </row>
    <row r="37" spans="2:11" ht="12.75">
      <c r="B37" s="215"/>
      <c r="C37" s="202"/>
      <c r="D37" s="202"/>
      <c r="E37" s="202"/>
      <c r="F37" s="202"/>
      <c r="G37" s="202"/>
      <c r="H37" s="203"/>
      <c r="I37" s="204"/>
      <c r="J37" s="203"/>
      <c r="K37" s="203"/>
    </row>
    <row r="38" spans="2:11" ht="12.75">
      <c r="B38" s="207"/>
      <c r="C38" s="202"/>
      <c r="D38" s="202"/>
      <c r="E38" s="202"/>
      <c r="F38" s="202"/>
      <c r="G38" s="202"/>
      <c r="H38" s="203"/>
      <c r="I38" s="204"/>
      <c r="J38" s="203"/>
      <c r="K38" s="203"/>
    </row>
    <row r="39" spans="2:11" ht="12.75">
      <c r="B39" s="215"/>
      <c r="C39" s="202"/>
      <c r="D39" s="202"/>
      <c r="E39" s="202"/>
      <c r="F39" s="202"/>
      <c r="G39" s="202"/>
      <c r="H39" s="203"/>
      <c r="I39" s="204"/>
      <c r="J39" s="203"/>
      <c r="K39" s="203"/>
    </row>
    <row r="40" spans="2:11" ht="12.75">
      <c r="B40" s="207"/>
      <c r="C40" s="202"/>
      <c r="D40" s="202"/>
      <c r="E40" s="202"/>
      <c r="F40" s="202"/>
      <c r="G40" s="202"/>
      <c r="H40" s="203"/>
      <c r="I40" s="204"/>
      <c r="J40" s="203"/>
      <c r="K40" s="203"/>
    </row>
    <row r="41" spans="2:11" ht="12.75">
      <c r="B41" s="215"/>
      <c r="C41" s="202"/>
      <c r="D41" s="202"/>
      <c r="E41" s="202"/>
      <c r="F41" s="202"/>
      <c r="G41" s="202"/>
      <c r="H41" s="203"/>
      <c r="I41" s="204"/>
      <c r="J41" s="203"/>
      <c r="K41" s="203"/>
    </row>
    <row r="42" spans="2:11" ht="12.75">
      <c r="B42" s="207"/>
      <c r="C42" s="202"/>
      <c r="D42" s="202"/>
      <c r="E42" s="202"/>
      <c r="F42" s="202"/>
      <c r="G42" s="202"/>
      <c r="H42" s="203"/>
      <c r="I42" s="204"/>
      <c r="J42" s="203"/>
      <c r="K42" s="203"/>
    </row>
    <row r="43" spans="2:11" ht="12.75">
      <c r="B43" s="215"/>
      <c r="C43" s="202"/>
      <c r="D43" s="202"/>
      <c r="E43" s="202"/>
      <c r="F43" s="202"/>
      <c r="G43" s="202"/>
      <c r="H43" s="203"/>
      <c r="I43" s="204"/>
      <c r="J43" s="203"/>
      <c r="K43" s="203"/>
    </row>
    <row r="44" spans="2:11" ht="12.75">
      <c r="B44" s="207"/>
      <c r="C44" s="202"/>
      <c r="D44" s="202"/>
      <c r="E44" s="202"/>
      <c r="F44" s="202"/>
      <c r="G44" s="202"/>
      <c r="H44" s="203"/>
      <c r="I44" s="204"/>
      <c r="J44" s="203"/>
      <c r="K44" s="203"/>
    </row>
    <row r="45" spans="2:11" ht="12.75">
      <c r="B45" s="215"/>
      <c r="C45" s="202"/>
      <c r="D45" s="202"/>
      <c r="E45" s="202"/>
      <c r="F45" s="202"/>
      <c r="G45" s="202"/>
      <c r="H45" s="203"/>
      <c r="I45" s="204"/>
      <c r="J45" s="203"/>
      <c r="K45" s="203"/>
    </row>
    <row r="46" spans="2:11" ht="12.75">
      <c r="B46" s="207"/>
      <c r="C46" s="202"/>
      <c r="D46" s="202"/>
      <c r="E46" s="202"/>
      <c r="F46" s="202"/>
      <c r="G46" s="202"/>
      <c r="H46" s="203"/>
      <c r="I46" s="204"/>
      <c r="J46" s="203"/>
      <c r="K46" s="203"/>
    </row>
    <row r="47" spans="2:11" ht="12.75">
      <c r="B47" s="215"/>
      <c r="C47" s="202"/>
      <c r="D47" s="202"/>
      <c r="E47" s="202"/>
      <c r="F47" s="202"/>
      <c r="G47" s="202"/>
      <c r="H47" s="203"/>
      <c r="I47" s="204"/>
      <c r="J47" s="203"/>
      <c r="K47" s="203"/>
    </row>
    <row r="48" spans="2:11" ht="12.75">
      <c r="B48" s="207"/>
      <c r="C48" s="202"/>
      <c r="D48" s="202"/>
      <c r="E48" s="202"/>
      <c r="F48" s="202"/>
      <c r="G48" s="202"/>
      <c r="H48" s="203"/>
      <c r="I48" s="204"/>
      <c r="J48" s="203"/>
      <c r="K48" s="203"/>
    </row>
    <row r="49" spans="2:11" ht="12.75">
      <c r="B49" s="215"/>
      <c r="C49" s="202"/>
      <c r="D49" s="202"/>
      <c r="E49" s="202"/>
      <c r="F49" s="202"/>
      <c r="G49" s="202"/>
      <c r="H49" s="203"/>
      <c r="I49" s="204"/>
      <c r="J49" s="203"/>
      <c r="K49" s="203"/>
    </row>
    <row r="50" spans="2:11" ht="12.75">
      <c r="B50" s="207"/>
      <c r="C50" s="202"/>
      <c r="D50" s="202"/>
      <c r="E50" s="202"/>
      <c r="F50" s="202"/>
      <c r="G50" s="202"/>
      <c r="H50" s="203"/>
      <c r="I50" s="204"/>
      <c r="J50" s="203"/>
      <c r="K50" s="203"/>
    </row>
    <row r="51" spans="2:11" ht="12.75">
      <c r="B51" s="215"/>
      <c r="C51" s="202"/>
      <c r="D51" s="202"/>
      <c r="E51" s="202"/>
      <c r="F51" s="202"/>
      <c r="G51" s="202"/>
      <c r="H51" s="203"/>
      <c r="I51" s="204"/>
      <c r="J51" s="203"/>
      <c r="K51" s="203"/>
    </row>
    <row r="52" spans="2:11" ht="12.75">
      <c r="B52" s="207"/>
      <c r="C52" s="202"/>
      <c r="D52" s="202"/>
      <c r="E52" s="202"/>
      <c r="F52" s="202"/>
      <c r="G52" s="202"/>
      <c r="H52" s="203"/>
      <c r="I52" s="204"/>
      <c r="J52" s="203"/>
      <c r="K52" s="203"/>
    </row>
    <row r="53" spans="2:11" ht="12.75">
      <c r="B53" s="215"/>
      <c r="C53" s="202"/>
      <c r="D53" s="202"/>
      <c r="E53" s="202"/>
      <c r="F53" s="202"/>
      <c r="G53" s="202"/>
      <c r="H53" s="203"/>
      <c r="I53" s="204"/>
      <c r="J53" s="203"/>
      <c r="K53" s="203"/>
    </row>
    <row r="54" spans="2:11" ht="12.75">
      <c r="B54" s="207"/>
      <c r="C54" s="202"/>
      <c r="D54" s="202"/>
      <c r="E54" s="202"/>
      <c r="F54" s="202"/>
      <c r="G54" s="202"/>
      <c r="H54" s="203"/>
      <c r="I54" s="204"/>
      <c r="J54" s="203"/>
      <c r="K54" s="203"/>
    </row>
    <row r="55" spans="2:11" ht="12.75">
      <c r="B55" s="215"/>
      <c r="C55" s="202"/>
      <c r="D55" s="202"/>
      <c r="E55" s="202"/>
      <c r="F55" s="202"/>
      <c r="G55" s="202"/>
      <c r="H55" s="203"/>
      <c r="I55" s="204"/>
      <c r="J55" s="203"/>
      <c r="K55" s="203"/>
    </row>
    <row r="56" spans="2:11" ht="12.75">
      <c r="B56" s="207"/>
      <c r="C56" s="202"/>
      <c r="D56" s="202"/>
      <c r="E56" s="202"/>
      <c r="F56" s="202"/>
      <c r="G56" s="202"/>
      <c r="H56" s="203"/>
      <c r="I56" s="204"/>
      <c r="J56" s="203"/>
      <c r="K56" s="203"/>
    </row>
    <row r="57" spans="2:11" ht="12.75">
      <c r="B57" s="215"/>
      <c r="C57" s="202"/>
      <c r="D57" s="202"/>
      <c r="E57" s="202"/>
      <c r="F57" s="202"/>
      <c r="G57" s="202"/>
      <c r="H57" s="203"/>
      <c r="I57" s="204"/>
      <c r="J57" s="203"/>
      <c r="K57" s="203"/>
    </row>
    <row r="58" spans="2:11" ht="12.75">
      <c r="B58" s="207"/>
      <c r="C58" s="202"/>
      <c r="D58" s="202"/>
      <c r="E58" s="202"/>
      <c r="F58" s="202"/>
      <c r="G58" s="202"/>
      <c r="H58" s="203"/>
      <c r="I58" s="204"/>
      <c r="J58" s="203"/>
      <c r="K58" s="203"/>
    </row>
    <row r="59" spans="2:11" ht="12.75">
      <c r="B59" s="215"/>
      <c r="C59" s="202"/>
      <c r="D59" s="202"/>
      <c r="E59" s="202"/>
      <c r="F59" s="202"/>
      <c r="G59" s="202"/>
      <c r="H59" s="203"/>
      <c r="I59" s="204"/>
      <c r="J59" s="203"/>
      <c r="K59" s="203"/>
    </row>
    <row r="60" spans="2:11" ht="12.75">
      <c r="B60" s="207"/>
      <c r="C60" s="202"/>
      <c r="D60" s="202"/>
      <c r="E60" s="202"/>
      <c r="F60" s="202"/>
      <c r="G60" s="202"/>
      <c r="H60" s="203"/>
      <c r="I60" s="204"/>
      <c r="J60" s="203"/>
      <c r="K60" s="203"/>
    </row>
    <row r="61" spans="2:11" ht="12.75">
      <c r="B61" s="215"/>
      <c r="C61" s="202"/>
      <c r="D61" s="202"/>
      <c r="E61" s="202"/>
      <c r="F61" s="202"/>
      <c r="G61" s="202"/>
      <c r="H61" s="203"/>
      <c r="I61" s="204"/>
      <c r="J61" s="203"/>
      <c r="K61" s="203"/>
    </row>
    <row r="62" spans="2:11" ht="12.75">
      <c r="B62" s="207"/>
      <c r="C62" s="202"/>
      <c r="D62" s="202"/>
      <c r="E62" s="202"/>
      <c r="F62" s="202"/>
      <c r="G62" s="202"/>
      <c r="H62" s="203"/>
      <c r="I62" s="204"/>
      <c r="J62" s="203"/>
      <c r="K62" s="203"/>
    </row>
    <row r="63" spans="2:11" ht="12.75">
      <c r="B63" s="215"/>
      <c r="C63" s="202"/>
      <c r="D63" s="202"/>
      <c r="E63" s="202"/>
      <c r="F63" s="202"/>
      <c r="G63" s="202"/>
      <c r="H63" s="203"/>
      <c r="I63" s="204"/>
      <c r="J63" s="203"/>
      <c r="K63" s="203"/>
    </row>
    <row r="64" spans="2:11" ht="12.75">
      <c r="B64" s="207"/>
      <c r="C64" s="202"/>
      <c r="D64" s="202"/>
      <c r="E64" s="202"/>
      <c r="F64" s="202"/>
      <c r="G64" s="202"/>
      <c r="H64" s="203"/>
      <c r="I64" s="204"/>
      <c r="J64" s="203"/>
      <c r="K64" s="203"/>
    </row>
    <row r="65" spans="2:11" ht="12.75">
      <c r="B65" s="215"/>
      <c r="C65" s="202"/>
      <c r="D65" s="202"/>
      <c r="E65" s="202"/>
      <c r="F65" s="202"/>
      <c r="G65" s="202"/>
      <c r="H65" s="203"/>
      <c r="I65" s="204"/>
      <c r="J65" s="203"/>
      <c r="K65" s="203"/>
    </row>
    <row r="66" spans="2:11" ht="12.75">
      <c r="B66" s="207"/>
      <c r="C66" s="202"/>
      <c r="D66" s="202"/>
      <c r="E66" s="202"/>
      <c r="F66" s="202"/>
      <c r="G66" s="202"/>
      <c r="H66" s="203"/>
      <c r="I66" s="204"/>
      <c r="J66" s="203"/>
      <c r="K66" s="203"/>
    </row>
    <row r="67" spans="2:11" ht="12.75">
      <c r="B67" s="215"/>
      <c r="C67" s="202"/>
      <c r="D67" s="202"/>
      <c r="E67" s="202"/>
      <c r="F67" s="202"/>
      <c r="G67" s="202"/>
      <c r="H67" s="203"/>
      <c r="I67" s="204"/>
      <c r="J67" s="203"/>
      <c r="K67" s="203"/>
    </row>
    <row r="68" spans="2:11" ht="12.75">
      <c r="B68" s="207"/>
      <c r="C68" s="202"/>
      <c r="D68" s="202"/>
      <c r="E68" s="202"/>
      <c r="F68" s="202"/>
      <c r="G68" s="202"/>
      <c r="H68" s="203"/>
      <c r="I68" s="204"/>
      <c r="J68" s="203"/>
      <c r="K68" s="203"/>
    </row>
    <row r="69" spans="2:11" ht="12.75">
      <c r="B69" s="215"/>
      <c r="C69" s="202"/>
      <c r="D69" s="202"/>
      <c r="E69" s="202"/>
      <c r="F69" s="202"/>
      <c r="G69" s="202"/>
      <c r="H69" s="203"/>
      <c r="I69" s="204"/>
      <c r="J69" s="203"/>
      <c r="K69" s="203"/>
    </row>
    <row r="70" spans="2:11" ht="12.75">
      <c r="B70" s="207"/>
      <c r="C70" s="202"/>
      <c r="D70" s="202"/>
      <c r="E70" s="202"/>
      <c r="F70" s="202"/>
      <c r="G70" s="202"/>
      <c r="H70" s="203"/>
      <c r="I70" s="204"/>
      <c r="J70" s="203"/>
      <c r="K70" s="203"/>
    </row>
    <row r="71" spans="2:11" ht="12.75">
      <c r="B71" s="215"/>
      <c r="C71" s="202"/>
      <c r="D71" s="202"/>
      <c r="E71" s="202"/>
      <c r="F71" s="202"/>
      <c r="G71" s="202"/>
      <c r="H71" s="203"/>
      <c r="I71" s="204"/>
      <c r="J71" s="203"/>
      <c r="K71" s="203"/>
    </row>
    <row r="72" spans="2:11" ht="12.75">
      <c r="B72" s="207"/>
      <c r="C72" s="202"/>
      <c r="D72" s="202"/>
      <c r="E72" s="202"/>
      <c r="F72" s="202"/>
      <c r="G72" s="202"/>
      <c r="H72" s="203"/>
      <c r="I72" s="204"/>
      <c r="J72" s="203"/>
      <c r="K72" s="203"/>
    </row>
    <row r="73" spans="2:11" ht="12.75">
      <c r="B73" s="215"/>
      <c r="C73" s="202"/>
      <c r="D73" s="202"/>
      <c r="E73" s="202"/>
      <c r="F73" s="202"/>
      <c r="G73" s="202"/>
      <c r="H73" s="203"/>
      <c r="I73" s="204"/>
      <c r="J73" s="203"/>
      <c r="K73" s="203"/>
    </row>
    <row r="74" spans="2:11" ht="12.75">
      <c r="B74" s="207"/>
      <c r="C74" s="202"/>
      <c r="D74" s="202"/>
      <c r="E74" s="202"/>
      <c r="F74" s="202"/>
      <c r="G74" s="202"/>
      <c r="H74" s="203"/>
      <c r="I74" s="204"/>
      <c r="J74" s="203"/>
      <c r="K74" s="203"/>
    </row>
    <row r="75" spans="2:11" ht="12.75">
      <c r="B75" s="215"/>
      <c r="C75" s="202"/>
      <c r="D75" s="202"/>
      <c r="E75" s="202"/>
      <c r="F75" s="202"/>
      <c r="G75" s="202"/>
      <c r="H75" s="203"/>
      <c r="I75" s="204"/>
      <c r="J75" s="203"/>
      <c r="K75" s="203"/>
    </row>
    <row r="76" spans="2:11" ht="12.75">
      <c r="B76" s="207"/>
      <c r="C76" s="202"/>
      <c r="D76" s="202"/>
      <c r="E76" s="202"/>
      <c r="F76" s="202"/>
      <c r="G76" s="202"/>
      <c r="H76" s="203"/>
      <c r="I76" s="204"/>
      <c r="J76" s="203"/>
      <c r="K76" s="203"/>
    </row>
    <row r="77" spans="2:11" ht="12.75">
      <c r="B77" s="215"/>
      <c r="C77" s="202"/>
      <c r="D77" s="202"/>
      <c r="E77" s="202"/>
      <c r="F77" s="202"/>
      <c r="G77" s="202"/>
      <c r="H77" s="203"/>
      <c r="I77" s="204"/>
      <c r="J77" s="203"/>
      <c r="K77" s="203"/>
    </row>
    <row r="78" spans="2:11" ht="12.75">
      <c r="B78" s="207"/>
      <c r="C78" s="202"/>
      <c r="D78" s="202"/>
      <c r="E78" s="202"/>
      <c r="F78" s="202"/>
      <c r="G78" s="202"/>
      <c r="H78" s="203"/>
      <c r="I78" s="204"/>
      <c r="J78" s="203"/>
      <c r="K78" s="203"/>
    </row>
    <row r="79" spans="2:11" ht="12.75">
      <c r="B79" s="215"/>
      <c r="C79" s="202"/>
      <c r="D79" s="202"/>
      <c r="E79" s="202"/>
      <c r="F79" s="202"/>
      <c r="G79" s="202"/>
      <c r="H79" s="203"/>
      <c r="I79" s="204"/>
      <c r="J79" s="203"/>
      <c r="K79" s="203"/>
    </row>
    <row r="80" spans="2:11" ht="12.75">
      <c r="B80" s="207"/>
      <c r="C80" s="202"/>
      <c r="D80" s="202"/>
      <c r="E80" s="202"/>
      <c r="F80" s="202"/>
      <c r="G80" s="202"/>
      <c r="H80" s="203"/>
      <c r="I80" s="204"/>
      <c r="J80" s="203"/>
      <c r="K80" s="203"/>
    </row>
    <row r="81" spans="2:11" ht="12.75">
      <c r="B81" s="215"/>
      <c r="C81" s="202"/>
      <c r="D81" s="202"/>
      <c r="E81" s="202"/>
      <c r="F81" s="202"/>
      <c r="G81" s="202"/>
      <c r="H81" s="203"/>
      <c r="I81" s="204"/>
      <c r="J81" s="203"/>
      <c r="K81" s="203"/>
    </row>
    <row r="82" spans="2:11" ht="12.75">
      <c r="B82" s="207"/>
      <c r="C82" s="202"/>
      <c r="D82" s="202"/>
      <c r="E82" s="202"/>
      <c r="F82" s="202"/>
      <c r="G82" s="202"/>
      <c r="H82" s="203"/>
      <c r="I82" s="204"/>
      <c r="J82" s="203"/>
      <c r="K82" s="203"/>
    </row>
    <row r="83" spans="2:11" ht="12.75">
      <c r="B83" s="215"/>
      <c r="C83" s="202"/>
      <c r="D83" s="202"/>
      <c r="E83" s="202"/>
      <c r="F83" s="202"/>
      <c r="G83" s="202"/>
      <c r="H83" s="203"/>
      <c r="I83" s="204"/>
      <c r="J83" s="203"/>
      <c r="K83" s="203"/>
    </row>
    <row r="84" spans="2:11" ht="12.75">
      <c r="B84" s="207"/>
      <c r="C84" s="202"/>
      <c r="D84" s="202"/>
      <c r="E84" s="202"/>
      <c r="F84" s="202"/>
      <c r="G84" s="202"/>
      <c r="H84" s="203"/>
      <c r="I84" s="204"/>
      <c r="J84" s="203"/>
      <c r="K84" s="203"/>
    </row>
    <row r="85" spans="2:11" ht="12.75">
      <c r="B85" s="215"/>
      <c r="C85" s="202"/>
      <c r="D85" s="202"/>
      <c r="E85" s="202"/>
      <c r="F85" s="202"/>
      <c r="G85" s="202"/>
      <c r="H85" s="203"/>
      <c r="I85" s="204"/>
      <c r="J85" s="203"/>
      <c r="K85" s="203"/>
    </row>
    <row r="86" spans="2:11" ht="12.75">
      <c r="B86" s="207"/>
      <c r="C86" s="202"/>
      <c r="D86" s="202"/>
      <c r="E86" s="202"/>
      <c r="F86" s="202"/>
      <c r="G86" s="202"/>
      <c r="H86" s="203"/>
      <c r="I86" s="204"/>
      <c r="J86" s="203"/>
      <c r="K86" s="203"/>
    </row>
    <row r="87" spans="2:11" ht="12.75">
      <c r="B87" s="215"/>
      <c r="C87" s="202"/>
      <c r="D87" s="202"/>
      <c r="E87" s="202"/>
      <c r="F87" s="202"/>
      <c r="G87" s="202"/>
      <c r="H87" s="203"/>
      <c r="I87" s="204"/>
      <c r="J87" s="203"/>
      <c r="K87" s="203"/>
    </row>
    <row r="88" spans="2:11" ht="12.75">
      <c r="B88" s="207"/>
      <c r="C88" s="202"/>
      <c r="D88" s="202"/>
      <c r="E88" s="202"/>
      <c r="F88" s="202"/>
      <c r="G88" s="202"/>
      <c r="H88" s="203"/>
      <c r="I88" s="204"/>
      <c r="J88" s="203"/>
      <c r="K88" s="203"/>
    </row>
    <row r="89" spans="2:11" ht="12.75">
      <c r="B89" s="215"/>
      <c r="C89" s="202"/>
      <c r="D89" s="202"/>
      <c r="E89" s="202"/>
      <c r="F89" s="202"/>
      <c r="G89" s="202"/>
      <c r="H89" s="203"/>
      <c r="I89" s="204"/>
      <c r="J89" s="203"/>
      <c r="K89" s="203"/>
    </row>
    <row r="90" spans="2:11" ht="12.75">
      <c r="B90" s="207"/>
      <c r="C90" s="202"/>
      <c r="D90" s="202"/>
      <c r="E90" s="202"/>
      <c r="F90" s="202"/>
      <c r="G90" s="202"/>
      <c r="H90" s="203"/>
      <c r="I90" s="204"/>
      <c r="J90" s="203"/>
      <c r="K90" s="203"/>
    </row>
    <row r="91" spans="2:11" ht="12.75">
      <c r="B91" s="215"/>
      <c r="C91" s="202"/>
      <c r="D91" s="202"/>
      <c r="E91" s="202"/>
      <c r="F91" s="202"/>
      <c r="G91" s="202"/>
      <c r="H91" s="203"/>
      <c r="I91" s="204"/>
      <c r="J91" s="203"/>
      <c r="K91" s="203"/>
    </row>
    <row r="92" spans="2:11" ht="12.75">
      <c r="B92" s="207"/>
      <c r="C92" s="202"/>
      <c r="D92" s="202"/>
      <c r="E92" s="202"/>
      <c r="F92" s="202"/>
      <c r="G92" s="202"/>
      <c r="H92" s="203"/>
      <c r="I92" s="204"/>
      <c r="J92" s="203"/>
      <c r="K92" s="203"/>
    </row>
    <row r="93" spans="2:11" ht="12.75">
      <c r="B93" s="215"/>
      <c r="C93" s="202"/>
      <c r="D93" s="202"/>
      <c r="E93" s="202"/>
      <c r="F93" s="202"/>
      <c r="G93" s="202"/>
      <c r="H93" s="203"/>
      <c r="I93" s="204"/>
      <c r="J93" s="203"/>
      <c r="K93" s="203"/>
    </row>
    <row r="94" spans="2:11" ht="12.75">
      <c r="B94" s="207"/>
      <c r="C94" s="202"/>
      <c r="D94" s="202"/>
      <c r="E94" s="202"/>
      <c r="F94" s="202"/>
      <c r="G94" s="202"/>
      <c r="H94" s="203"/>
      <c r="I94" s="204"/>
      <c r="J94" s="203"/>
      <c r="K94" s="203"/>
    </row>
    <row r="95" spans="2:11" ht="12.75">
      <c r="B95" s="215"/>
      <c r="C95" s="202"/>
      <c r="D95" s="202"/>
      <c r="E95" s="202"/>
      <c r="F95" s="202"/>
      <c r="G95" s="202"/>
      <c r="H95" s="203"/>
      <c r="I95" s="204"/>
      <c r="J95" s="203"/>
      <c r="K95" s="203"/>
    </row>
    <row r="96" spans="2:11" ht="12.75">
      <c r="B96" s="207"/>
      <c r="C96" s="202"/>
      <c r="D96" s="202"/>
      <c r="E96" s="202"/>
      <c r="F96" s="202"/>
      <c r="G96" s="202"/>
      <c r="H96" s="203"/>
      <c r="I96" s="204"/>
      <c r="J96" s="203"/>
      <c r="K96" s="203"/>
    </row>
    <row r="97" spans="2:11" ht="12.75">
      <c r="B97" s="215"/>
      <c r="C97" s="202"/>
      <c r="D97" s="202"/>
      <c r="E97" s="202"/>
      <c r="F97" s="202"/>
      <c r="G97" s="202"/>
      <c r="H97" s="203"/>
      <c r="I97" s="204"/>
      <c r="J97" s="203"/>
      <c r="K97" s="203"/>
    </row>
    <row r="98" spans="2:11" ht="12.75">
      <c r="B98" s="207"/>
      <c r="C98" s="202"/>
      <c r="D98" s="202"/>
      <c r="E98" s="202"/>
      <c r="F98" s="202"/>
      <c r="G98" s="202"/>
      <c r="H98" s="203"/>
      <c r="I98" s="204"/>
      <c r="J98" s="203"/>
      <c r="K98" s="203"/>
    </row>
    <row r="99" spans="2:11" ht="12.75">
      <c r="B99" s="215"/>
      <c r="C99" s="202"/>
      <c r="D99" s="202"/>
      <c r="E99" s="202"/>
      <c r="F99" s="202"/>
      <c r="G99" s="202"/>
      <c r="H99" s="203"/>
      <c r="I99" s="204"/>
      <c r="J99" s="203"/>
      <c r="K99" s="203"/>
    </row>
    <row r="100" spans="2:11" ht="12.75">
      <c r="B100" s="207"/>
      <c r="C100" s="202"/>
      <c r="D100" s="202"/>
      <c r="E100" s="202"/>
      <c r="F100" s="202"/>
      <c r="G100" s="202"/>
      <c r="H100" s="203"/>
      <c r="I100" s="204"/>
      <c r="J100" s="203"/>
      <c r="K100" s="203"/>
    </row>
    <row r="101" spans="2:11" ht="12.75">
      <c r="B101" s="215"/>
      <c r="C101" s="202"/>
      <c r="D101" s="202"/>
      <c r="E101" s="202"/>
      <c r="F101" s="202"/>
      <c r="G101" s="202"/>
      <c r="H101" s="203"/>
      <c r="I101" s="204"/>
      <c r="J101" s="203"/>
      <c r="K101" s="203"/>
    </row>
    <row r="102" spans="2:11" ht="12.75">
      <c r="B102" s="207"/>
      <c r="C102" s="202"/>
      <c r="D102" s="202"/>
      <c r="E102" s="202"/>
      <c r="F102" s="202"/>
      <c r="G102" s="202"/>
      <c r="H102" s="203"/>
      <c r="I102" s="204"/>
      <c r="J102" s="203"/>
      <c r="K102" s="203"/>
    </row>
    <row r="103" spans="2:11" ht="12.75">
      <c r="B103" s="215"/>
      <c r="C103" s="202"/>
      <c r="D103" s="202"/>
      <c r="E103" s="202"/>
      <c r="F103" s="202"/>
      <c r="G103" s="202"/>
      <c r="H103" s="203"/>
      <c r="I103" s="204"/>
      <c r="J103" s="203"/>
      <c r="K103" s="203"/>
    </row>
    <row r="104" spans="2:11" ht="12.75">
      <c r="B104" s="207"/>
      <c r="C104" s="202"/>
      <c r="D104" s="202"/>
      <c r="E104" s="202"/>
      <c r="F104" s="202"/>
      <c r="G104" s="202"/>
      <c r="H104" s="203"/>
      <c r="I104" s="204"/>
      <c r="J104" s="203"/>
      <c r="K104" s="203"/>
    </row>
    <row r="105" spans="2:11" ht="12.75">
      <c r="B105" s="215"/>
      <c r="C105" s="202"/>
      <c r="D105" s="202"/>
      <c r="E105" s="202"/>
      <c r="F105" s="202"/>
      <c r="G105" s="202"/>
      <c r="H105" s="203"/>
      <c r="I105" s="204"/>
      <c r="J105" s="203"/>
      <c r="K105" s="203"/>
    </row>
    <row r="106" spans="2:11" ht="12.75">
      <c r="B106" s="207"/>
      <c r="C106" s="202"/>
      <c r="D106" s="202"/>
      <c r="E106" s="202"/>
      <c r="F106" s="202"/>
      <c r="G106" s="202"/>
      <c r="H106" s="203"/>
      <c r="I106" s="204"/>
      <c r="J106" s="203"/>
      <c r="K106" s="203"/>
    </row>
    <row r="107" spans="2:11" ht="12.75">
      <c r="B107" s="215"/>
      <c r="C107" s="202"/>
      <c r="D107" s="202"/>
      <c r="E107" s="202"/>
      <c r="F107" s="202"/>
      <c r="G107" s="202"/>
      <c r="H107" s="203"/>
      <c r="I107" s="204"/>
      <c r="J107" s="203"/>
      <c r="K107" s="203"/>
    </row>
    <row r="108" spans="2:11" ht="12.75">
      <c r="B108" s="207"/>
      <c r="C108" s="202"/>
      <c r="D108" s="202"/>
      <c r="E108" s="202"/>
      <c r="F108" s="202"/>
      <c r="G108" s="202"/>
      <c r="H108" s="203"/>
      <c r="I108" s="204"/>
      <c r="J108" s="203"/>
      <c r="K108" s="203"/>
    </row>
    <row r="109" spans="2:11" ht="12.75">
      <c r="B109" s="215"/>
      <c r="C109" s="202"/>
      <c r="D109" s="202"/>
      <c r="E109" s="202"/>
      <c r="F109" s="202"/>
      <c r="G109" s="202"/>
      <c r="H109" s="203"/>
      <c r="I109" s="204"/>
      <c r="J109" s="203"/>
      <c r="K109" s="203"/>
    </row>
    <row r="110" spans="2:11" ht="12.75">
      <c r="B110" s="207"/>
      <c r="C110" s="202"/>
      <c r="D110" s="202"/>
      <c r="E110" s="202"/>
      <c r="F110" s="202"/>
      <c r="G110" s="202"/>
      <c r="H110" s="203"/>
      <c r="I110" s="204"/>
      <c r="J110" s="203"/>
      <c r="K110" s="203"/>
    </row>
    <row r="111" spans="2:11" ht="12.75">
      <c r="B111" s="215"/>
      <c r="C111" s="202"/>
      <c r="D111" s="202"/>
      <c r="E111" s="202"/>
      <c r="F111" s="202"/>
      <c r="G111" s="202"/>
      <c r="H111" s="203"/>
      <c r="I111" s="204"/>
      <c r="J111" s="203"/>
      <c r="K111" s="203"/>
    </row>
    <row r="112" spans="2:11" ht="12.75">
      <c r="B112" s="207"/>
      <c r="C112" s="202"/>
      <c r="D112" s="202"/>
      <c r="E112" s="202"/>
      <c r="F112" s="202"/>
      <c r="G112" s="202"/>
      <c r="H112" s="203"/>
      <c r="I112" s="204"/>
      <c r="J112" s="203"/>
      <c r="K112" s="203"/>
    </row>
    <row r="113" spans="2:11" ht="12.75">
      <c r="B113" s="215"/>
      <c r="C113" s="202"/>
      <c r="D113" s="202"/>
      <c r="E113" s="202"/>
      <c r="F113" s="202"/>
      <c r="G113" s="202"/>
      <c r="H113" s="203"/>
      <c r="I113" s="204"/>
      <c r="J113" s="203"/>
      <c r="K113" s="203"/>
    </row>
    <row r="114" spans="2:11" ht="12.75">
      <c r="B114" s="207"/>
      <c r="C114" s="202"/>
      <c r="D114" s="202"/>
      <c r="E114" s="202"/>
      <c r="F114" s="202"/>
      <c r="G114" s="202"/>
      <c r="H114" s="203"/>
      <c r="I114" s="204"/>
      <c r="J114" s="203"/>
      <c r="K114" s="203"/>
    </row>
    <row r="115" spans="2:11" ht="12.75">
      <c r="B115" s="206"/>
      <c r="C115" s="202"/>
      <c r="D115" s="202"/>
      <c r="E115" s="202"/>
      <c r="F115" s="202"/>
      <c r="G115" s="202"/>
      <c r="H115" s="203"/>
      <c r="I115" s="204"/>
      <c r="J115" s="203"/>
      <c r="K115" s="203"/>
    </row>
    <row r="116" spans="2:11" ht="12.75">
      <c r="B116" s="207"/>
      <c r="C116" s="202"/>
      <c r="D116" s="202"/>
      <c r="E116" s="202"/>
      <c r="F116" s="202"/>
      <c r="G116" s="202"/>
      <c r="H116" s="203"/>
      <c r="I116" s="204"/>
      <c r="J116" s="203"/>
      <c r="K116" s="203"/>
    </row>
    <row r="117" spans="2:11" ht="12.75">
      <c r="B117" s="206"/>
      <c r="C117" s="202"/>
      <c r="D117" s="202"/>
      <c r="E117" s="202"/>
      <c r="F117" s="202"/>
      <c r="G117" s="202"/>
      <c r="H117" s="203"/>
      <c r="I117" s="204"/>
      <c r="J117" s="203"/>
      <c r="K117" s="203"/>
    </row>
    <row r="118" spans="2:11" ht="12.75">
      <c r="B118" s="207"/>
      <c r="C118" s="202"/>
      <c r="D118" s="202"/>
      <c r="E118" s="202"/>
      <c r="F118" s="202"/>
      <c r="G118" s="202"/>
      <c r="H118" s="203"/>
      <c r="I118" s="204"/>
      <c r="J118" s="203"/>
      <c r="K118" s="203"/>
    </row>
    <row r="119" spans="2:11" ht="12.75">
      <c r="B119" s="206"/>
      <c r="C119" s="202"/>
      <c r="D119" s="202"/>
      <c r="E119" s="202"/>
      <c r="F119" s="202"/>
      <c r="G119" s="202"/>
      <c r="H119" s="203"/>
      <c r="I119" s="204"/>
      <c r="J119" s="203"/>
      <c r="K119" s="203"/>
    </row>
    <row r="120" spans="2:11" ht="12.75">
      <c r="B120" s="207"/>
      <c r="C120" s="202"/>
      <c r="D120" s="202"/>
      <c r="E120" s="202"/>
      <c r="F120" s="202"/>
      <c r="G120" s="202"/>
      <c r="H120" s="203"/>
      <c r="I120" s="204"/>
      <c r="J120" s="203"/>
      <c r="K120" s="203"/>
    </row>
    <row r="121" spans="2:11" ht="12.75">
      <c r="B121" s="206"/>
      <c r="C121" s="202"/>
      <c r="D121" s="202"/>
      <c r="E121" s="202"/>
      <c r="F121" s="202"/>
      <c r="G121" s="202"/>
      <c r="H121" s="203"/>
      <c r="I121" s="204"/>
      <c r="J121" s="203"/>
      <c r="K121" s="203"/>
    </row>
    <row r="122" spans="2:11" ht="12.75">
      <c r="B122" s="207"/>
      <c r="C122" s="202"/>
      <c r="D122" s="202"/>
      <c r="E122" s="202"/>
      <c r="F122" s="202"/>
      <c r="G122" s="202"/>
      <c r="H122" s="203"/>
      <c r="I122" s="204"/>
      <c r="J122" s="203"/>
      <c r="K122" s="203"/>
    </row>
    <row r="123" spans="2:11" ht="12.75">
      <c r="B123" s="206"/>
      <c r="C123" s="202"/>
      <c r="D123" s="202"/>
      <c r="E123" s="202"/>
      <c r="F123" s="202"/>
      <c r="G123" s="202"/>
      <c r="H123" s="203"/>
      <c r="I123" s="204"/>
      <c r="J123" s="203"/>
      <c r="K123" s="203"/>
    </row>
    <row r="124" spans="2:11" ht="12.75">
      <c r="B124" s="207"/>
      <c r="C124" s="202"/>
      <c r="D124" s="202"/>
      <c r="E124" s="202"/>
      <c r="F124" s="202"/>
      <c r="G124" s="202"/>
      <c r="H124" s="203"/>
      <c r="I124" s="204"/>
      <c r="J124" s="203"/>
      <c r="K124" s="203"/>
    </row>
    <row r="125" spans="2:11" ht="12.75">
      <c r="B125" s="206"/>
      <c r="C125" s="202"/>
      <c r="D125" s="202"/>
      <c r="E125" s="202"/>
      <c r="F125" s="202"/>
      <c r="G125" s="202"/>
      <c r="H125" s="203"/>
      <c r="I125" s="204"/>
      <c r="J125" s="203"/>
      <c r="K125" s="203"/>
    </row>
    <row r="126" spans="2:11" ht="12.75">
      <c r="B126" s="207"/>
      <c r="C126" s="202"/>
      <c r="D126" s="202"/>
      <c r="E126" s="202"/>
      <c r="F126" s="202"/>
      <c r="G126" s="202"/>
      <c r="H126" s="203"/>
      <c r="I126" s="204"/>
      <c r="J126" s="203"/>
      <c r="K126" s="203"/>
    </row>
    <row r="127" spans="2:11" ht="12.75">
      <c r="B127" s="206"/>
      <c r="C127" s="202"/>
      <c r="D127" s="202"/>
      <c r="E127" s="202"/>
      <c r="F127" s="202"/>
      <c r="G127" s="202"/>
      <c r="H127" s="203"/>
      <c r="I127" s="204"/>
      <c r="J127" s="203"/>
      <c r="K127" s="203"/>
    </row>
    <row r="128" spans="2:11" ht="12.75">
      <c r="B128" s="207"/>
      <c r="C128" s="202"/>
      <c r="D128" s="202"/>
      <c r="E128" s="202"/>
      <c r="F128" s="202"/>
      <c r="G128" s="202"/>
      <c r="H128" s="203"/>
      <c r="I128" s="204"/>
      <c r="J128" s="203"/>
      <c r="K128" s="203"/>
    </row>
    <row r="129" spans="2:11" ht="12.75">
      <c r="B129" s="206"/>
      <c r="C129" s="202"/>
      <c r="D129" s="202"/>
      <c r="E129" s="202"/>
      <c r="F129" s="202"/>
      <c r="G129" s="202"/>
      <c r="H129" s="203"/>
      <c r="I129" s="204"/>
      <c r="J129" s="203"/>
      <c r="K129" s="203"/>
    </row>
    <row r="130" spans="2:11" ht="12.75">
      <c r="B130" s="207"/>
      <c r="C130" s="202"/>
      <c r="D130" s="202"/>
      <c r="E130" s="202"/>
      <c r="F130" s="202"/>
      <c r="G130" s="202"/>
      <c r="H130" s="203"/>
      <c r="I130" s="204"/>
      <c r="J130" s="203"/>
      <c r="K130" s="203"/>
    </row>
    <row r="131" spans="2:11" ht="12.75">
      <c r="B131" s="206"/>
      <c r="C131" s="202"/>
      <c r="D131" s="202"/>
      <c r="E131" s="202"/>
      <c r="F131" s="202"/>
      <c r="G131" s="202"/>
      <c r="H131" s="203"/>
      <c r="I131" s="204"/>
      <c r="J131" s="203"/>
      <c r="K131" s="203"/>
    </row>
    <row r="132" spans="2:11" ht="12.75">
      <c r="B132" s="207"/>
      <c r="C132" s="202"/>
      <c r="D132" s="202"/>
      <c r="E132" s="202"/>
      <c r="F132" s="202"/>
      <c r="G132" s="202"/>
      <c r="H132" s="203"/>
      <c r="I132" s="204"/>
      <c r="J132" s="203"/>
      <c r="K132" s="203"/>
    </row>
    <row r="133" spans="2:11" ht="12.75">
      <c r="B133" s="206"/>
      <c r="C133" s="202"/>
      <c r="D133" s="202"/>
      <c r="E133" s="202"/>
      <c r="F133" s="202"/>
      <c r="G133" s="202"/>
      <c r="H133" s="203"/>
      <c r="I133" s="204"/>
      <c r="J133" s="203"/>
      <c r="K133" s="203"/>
    </row>
    <row r="134" spans="2:11" ht="12.75">
      <c r="B134" s="207"/>
      <c r="C134" s="202"/>
      <c r="D134" s="202"/>
      <c r="E134" s="202"/>
      <c r="F134" s="202"/>
      <c r="G134" s="202"/>
      <c r="H134" s="203"/>
      <c r="I134" s="204"/>
      <c r="J134" s="203"/>
      <c r="K134" s="203"/>
    </row>
    <row r="135" spans="2:11" ht="12.75">
      <c r="B135" s="206"/>
      <c r="C135" s="202"/>
      <c r="D135" s="202"/>
      <c r="E135" s="202"/>
      <c r="F135" s="202"/>
      <c r="G135" s="202"/>
      <c r="H135" s="203"/>
      <c r="I135" s="204"/>
      <c r="J135" s="203"/>
      <c r="K135" s="203"/>
    </row>
    <row r="136" spans="2:11" ht="12.75">
      <c r="B136" s="207"/>
      <c r="C136" s="202"/>
      <c r="D136" s="202"/>
      <c r="E136" s="202"/>
      <c r="F136" s="202"/>
      <c r="G136" s="202"/>
      <c r="H136" s="203"/>
      <c r="I136" s="204"/>
      <c r="J136" s="203"/>
      <c r="K136" s="203"/>
    </row>
    <row r="137" spans="2:11" ht="12.75">
      <c r="B137" s="206"/>
      <c r="C137" s="202"/>
      <c r="D137" s="202"/>
      <c r="E137" s="202"/>
      <c r="F137" s="202"/>
      <c r="G137" s="202"/>
      <c r="H137" s="203"/>
      <c r="I137" s="204"/>
      <c r="J137" s="203"/>
      <c r="K137" s="203"/>
    </row>
    <row r="138" spans="2:11" ht="12.75">
      <c r="B138" s="207"/>
      <c r="C138" s="202"/>
      <c r="D138" s="202"/>
      <c r="E138" s="202"/>
      <c r="F138" s="202"/>
      <c r="G138" s="202"/>
      <c r="H138" s="203"/>
      <c r="I138" s="204"/>
      <c r="J138" s="203"/>
      <c r="K138" s="203"/>
    </row>
    <row r="139" spans="2:11" ht="12.75">
      <c r="B139" s="206"/>
      <c r="C139" s="202"/>
      <c r="D139" s="202"/>
      <c r="E139" s="202"/>
      <c r="F139" s="202"/>
      <c r="G139" s="202"/>
      <c r="H139" s="203"/>
      <c r="I139" s="204"/>
      <c r="J139" s="203"/>
      <c r="K139" s="203"/>
    </row>
    <row r="140" spans="2:11" ht="12.75">
      <c r="B140" s="207"/>
      <c r="C140" s="202"/>
      <c r="D140" s="202"/>
      <c r="E140" s="202"/>
      <c r="F140" s="202"/>
      <c r="G140" s="202"/>
      <c r="H140" s="203"/>
      <c r="I140" s="204"/>
      <c r="J140" s="203"/>
      <c r="K140" s="203"/>
    </row>
    <row r="141" spans="2:11" ht="12.75">
      <c r="B141" s="206"/>
      <c r="C141" s="202"/>
      <c r="D141" s="202"/>
      <c r="E141" s="202"/>
      <c r="F141" s="202"/>
      <c r="G141" s="202"/>
      <c r="H141" s="203"/>
      <c r="I141" s="204"/>
      <c r="J141" s="203"/>
      <c r="K141" s="203"/>
    </row>
    <row r="142" spans="2:11" ht="12.75">
      <c r="B142" s="207"/>
      <c r="C142" s="202"/>
      <c r="D142" s="202"/>
      <c r="E142" s="202"/>
      <c r="F142" s="202"/>
      <c r="G142" s="202"/>
      <c r="H142" s="203"/>
      <c r="I142" s="204"/>
      <c r="J142" s="203"/>
      <c r="K142" s="203"/>
    </row>
    <row r="143" spans="2:11" ht="12.75">
      <c r="B143" s="206"/>
      <c r="C143" s="202"/>
      <c r="D143" s="202"/>
      <c r="E143" s="202"/>
      <c r="F143" s="202"/>
      <c r="G143" s="202"/>
      <c r="H143" s="203"/>
      <c r="I143" s="204"/>
      <c r="J143" s="203"/>
      <c r="K143" s="203"/>
    </row>
    <row r="144" spans="2:11" ht="12.75">
      <c r="B144" s="207"/>
      <c r="C144" s="202"/>
      <c r="D144" s="202"/>
      <c r="E144" s="202"/>
      <c r="F144" s="202"/>
      <c r="G144" s="202"/>
      <c r="H144" s="203"/>
      <c r="I144" s="204"/>
      <c r="J144" s="203"/>
      <c r="K144" s="203"/>
    </row>
    <row r="145" spans="2:11" ht="12.75">
      <c r="B145" s="206"/>
      <c r="C145" s="202"/>
      <c r="D145" s="202"/>
      <c r="E145" s="202"/>
      <c r="F145" s="202"/>
      <c r="G145" s="202"/>
      <c r="H145" s="203"/>
      <c r="I145" s="204"/>
      <c r="J145" s="203"/>
      <c r="K145" s="203"/>
    </row>
    <row r="146" spans="2:11" ht="12.75">
      <c r="B146" s="207"/>
      <c r="C146" s="202"/>
      <c r="D146" s="202"/>
      <c r="E146" s="202"/>
      <c r="F146" s="202"/>
      <c r="G146" s="202"/>
      <c r="H146" s="203"/>
      <c r="I146" s="204"/>
      <c r="J146" s="203"/>
      <c r="K146" s="203"/>
    </row>
    <row r="147" spans="2:11" ht="12.75">
      <c r="B147" s="206"/>
      <c r="C147" s="202"/>
      <c r="D147" s="202"/>
      <c r="E147" s="202"/>
      <c r="F147" s="202"/>
      <c r="G147" s="202"/>
      <c r="H147" s="203"/>
      <c r="I147" s="204"/>
      <c r="J147" s="203"/>
      <c r="K147" s="203"/>
    </row>
    <row r="148" spans="2:11" ht="12.75">
      <c r="B148" s="207"/>
      <c r="C148" s="202"/>
      <c r="D148" s="202"/>
      <c r="E148" s="202"/>
      <c r="F148" s="202"/>
      <c r="G148" s="202"/>
      <c r="H148" s="203"/>
      <c r="I148" s="204"/>
      <c r="J148" s="203"/>
      <c r="K148" s="203"/>
    </row>
    <row r="149" spans="2:11" ht="12.75">
      <c r="B149" s="206"/>
      <c r="C149" s="202"/>
      <c r="D149" s="202"/>
      <c r="E149" s="202"/>
      <c r="F149" s="202"/>
      <c r="G149" s="202"/>
      <c r="H149" s="203"/>
      <c r="I149" s="204"/>
      <c r="J149" s="203"/>
      <c r="K149" s="203"/>
    </row>
    <row r="150" spans="2:11" ht="12.75">
      <c r="B150" s="206"/>
      <c r="C150" s="202"/>
      <c r="D150" s="202"/>
      <c r="E150" s="202"/>
      <c r="F150" s="202"/>
      <c r="G150" s="202"/>
      <c r="H150" s="203"/>
      <c r="I150" s="204"/>
      <c r="J150" s="203"/>
      <c r="K150" s="203"/>
    </row>
    <row r="151" spans="2:11" ht="12.75">
      <c r="B151" s="206"/>
      <c r="C151" s="202"/>
      <c r="D151" s="202"/>
      <c r="E151" s="202"/>
      <c r="F151" s="202"/>
      <c r="G151" s="202"/>
      <c r="H151" s="203"/>
      <c r="I151" s="204"/>
      <c r="J151" s="203"/>
      <c r="K151" s="203"/>
    </row>
    <row r="152" spans="2:11" ht="12.75">
      <c r="B152" s="206"/>
      <c r="C152" s="202"/>
      <c r="D152" s="202"/>
      <c r="E152" s="202"/>
      <c r="F152" s="202"/>
      <c r="G152" s="202"/>
      <c r="H152" s="203"/>
      <c r="I152" s="204"/>
      <c r="J152" s="203"/>
      <c r="K152" s="203"/>
    </row>
    <row r="153" spans="2:11" ht="12.75">
      <c r="B153" s="206"/>
      <c r="C153" s="202"/>
      <c r="D153" s="202"/>
      <c r="E153" s="202"/>
      <c r="F153" s="202"/>
      <c r="G153" s="202"/>
      <c r="H153" s="203"/>
      <c r="I153" s="204"/>
      <c r="J153" s="203"/>
      <c r="K153" s="203"/>
    </row>
    <row r="154" spans="2:11" ht="12.75">
      <c r="B154" s="206"/>
      <c r="C154" s="202"/>
      <c r="D154" s="202"/>
      <c r="E154" s="202"/>
      <c r="F154" s="202"/>
      <c r="G154" s="202"/>
      <c r="H154" s="203"/>
      <c r="I154" s="204"/>
      <c r="J154" s="203"/>
      <c r="K154" s="203"/>
    </row>
    <row r="155" spans="2:11" ht="12.75">
      <c r="B155" s="206"/>
      <c r="C155" s="202"/>
      <c r="D155" s="202"/>
      <c r="E155" s="202"/>
      <c r="F155" s="202"/>
      <c r="G155" s="202"/>
      <c r="H155" s="203"/>
      <c r="I155" s="204"/>
      <c r="J155" s="203"/>
      <c r="K155" s="203"/>
    </row>
    <row r="156" spans="2:11" ht="12.75">
      <c r="B156" s="206"/>
      <c r="C156" s="202"/>
      <c r="D156" s="202"/>
      <c r="E156" s="202"/>
      <c r="F156" s="202"/>
      <c r="G156" s="202"/>
      <c r="H156" s="203"/>
      <c r="I156" s="204"/>
      <c r="J156" s="203"/>
      <c r="K156" s="203"/>
    </row>
    <row r="157" spans="2:11" ht="12.75">
      <c r="B157" s="206"/>
      <c r="C157" s="202"/>
      <c r="D157" s="202"/>
      <c r="E157" s="202"/>
      <c r="F157" s="202"/>
      <c r="G157" s="202"/>
      <c r="H157" s="203"/>
      <c r="I157" s="204"/>
      <c r="J157" s="203"/>
      <c r="K157" s="203"/>
    </row>
    <row r="158" spans="2:11" ht="12.75">
      <c r="B158" s="206"/>
      <c r="C158" s="202"/>
      <c r="D158" s="202"/>
      <c r="E158" s="202"/>
      <c r="F158" s="202"/>
      <c r="G158" s="202"/>
      <c r="H158" s="203"/>
      <c r="I158" s="204"/>
      <c r="J158" s="203"/>
      <c r="K158" s="203"/>
    </row>
    <row r="159" spans="2:11" ht="12.75">
      <c r="B159" s="206"/>
      <c r="C159" s="202"/>
      <c r="D159" s="202"/>
      <c r="E159" s="202"/>
      <c r="F159" s="202"/>
      <c r="G159" s="202"/>
      <c r="H159" s="203"/>
      <c r="I159" s="204"/>
      <c r="J159" s="203"/>
      <c r="K159" s="203"/>
    </row>
    <row r="160" spans="2:11" ht="12.75">
      <c r="B160" s="206"/>
      <c r="C160" s="202"/>
      <c r="D160" s="202"/>
      <c r="E160" s="202"/>
      <c r="F160" s="202"/>
      <c r="G160" s="202"/>
      <c r="H160" s="203"/>
      <c r="I160" s="204"/>
      <c r="J160" s="203"/>
      <c r="K160" s="203"/>
    </row>
    <row r="161" spans="2:11" ht="12.75">
      <c r="B161" s="206"/>
      <c r="C161" s="202"/>
      <c r="D161" s="202"/>
      <c r="E161" s="202"/>
      <c r="F161" s="202"/>
      <c r="G161" s="202"/>
      <c r="H161" s="203"/>
      <c r="I161" s="204"/>
      <c r="J161" s="203"/>
      <c r="K161" s="203"/>
    </row>
  </sheetData>
  <mergeCells count="3">
    <mergeCell ref="B3:K3"/>
    <mergeCell ref="B4:K4"/>
    <mergeCell ref="B5:K5"/>
  </mergeCells>
  <printOptions/>
  <pageMargins left="0.44" right="0.2" top="0.52" bottom="1" header="0.4921259845" footer="0.4921259845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1">
      <pane xSplit="1" ySplit="9" topLeftCell="B10" activePane="bottomRight" state="frozen"/>
      <selection pane="topLeft" activeCell="B2" sqref="B2:N30"/>
      <selection pane="topRight" activeCell="B2" sqref="B2:N30"/>
      <selection pane="bottomLeft" activeCell="B2" sqref="B2:N30"/>
      <selection pane="bottomRight" activeCell="M11" sqref="M11"/>
    </sheetView>
  </sheetViews>
  <sheetFormatPr defaultColWidth="11.421875" defaultRowHeight="12.75"/>
  <cols>
    <col min="1" max="1" width="1.7109375" style="0" customWidth="1"/>
    <col min="2" max="2" width="4.00390625" style="0" bestFit="1" customWidth="1"/>
    <col min="3" max="3" width="5.7109375" style="0" bestFit="1" customWidth="1"/>
    <col min="4" max="4" width="9.28125" style="0" bestFit="1" customWidth="1"/>
    <col min="5" max="5" width="8.7109375" style="0" bestFit="1" customWidth="1"/>
    <col min="6" max="6" width="4.421875" style="0" bestFit="1" customWidth="1"/>
    <col min="7" max="7" width="25.00390625" style="0" bestFit="1" customWidth="1"/>
    <col min="9" max="9" width="5.7109375" style="0" bestFit="1" customWidth="1"/>
  </cols>
  <sheetData>
    <row r="1" spans="1:11" ht="2.25" customHeight="1" thickBot="1">
      <c r="A1" s="89"/>
      <c r="B1" s="91"/>
      <c r="C1" s="92"/>
      <c r="D1" s="93"/>
      <c r="E1" s="93"/>
      <c r="F1" s="92"/>
      <c r="G1" s="93"/>
      <c r="H1" s="94"/>
      <c r="I1" s="92"/>
      <c r="J1" s="94"/>
      <c r="K1" s="95"/>
    </row>
    <row r="2" spans="1:11" ht="12.75">
      <c r="A2" s="96"/>
      <c r="B2" s="91"/>
      <c r="C2" s="92"/>
      <c r="D2" s="93"/>
      <c r="E2" s="93"/>
      <c r="F2" s="92"/>
      <c r="G2" s="93"/>
      <c r="H2" s="94"/>
      <c r="I2" s="92"/>
      <c r="J2" s="94"/>
      <c r="K2" s="95"/>
    </row>
    <row r="3" spans="1:11" ht="33">
      <c r="A3" s="96"/>
      <c r="B3" s="97" t="s">
        <v>0</v>
      </c>
      <c r="C3" s="98"/>
      <c r="D3" s="98"/>
      <c r="E3" s="98"/>
      <c r="F3" s="98"/>
      <c r="G3" s="98"/>
      <c r="H3" s="98"/>
      <c r="I3" s="98"/>
      <c r="J3" s="98"/>
      <c r="K3" s="99"/>
    </row>
    <row r="4" spans="1:11" ht="37.5">
      <c r="A4" s="103"/>
      <c r="B4" s="100" t="s">
        <v>25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9.5">
      <c r="A5" s="107"/>
      <c r="B5" s="104" t="s">
        <v>29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2:11" ht="13.5" thickBot="1">
      <c r="B6" s="108"/>
      <c r="C6" s="109"/>
      <c r="D6" s="110"/>
      <c r="E6" s="110"/>
      <c r="F6" s="109"/>
      <c r="G6" s="110"/>
      <c r="H6" s="111"/>
      <c r="I6" s="109"/>
      <c r="J6" s="111"/>
      <c r="K6" s="112"/>
    </row>
    <row r="7" spans="1:11" ht="6" customHeight="1">
      <c r="A7" s="96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69" customHeight="1">
      <c r="A8" s="89"/>
      <c r="B8" s="114" t="s">
        <v>3</v>
      </c>
      <c r="C8" s="114" t="s">
        <v>4</v>
      </c>
      <c r="D8" s="115" t="s">
        <v>5</v>
      </c>
      <c r="E8" s="115" t="s">
        <v>6</v>
      </c>
      <c r="F8" s="114" t="s">
        <v>7</v>
      </c>
      <c r="G8" s="115" t="s">
        <v>8</v>
      </c>
      <c r="H8" s="116" t="s">
        <v>9</v>
      </c>
      <c r="I8" s="114" t="s">
        <v>10</v>
      </c>
      <c r="J8" s="116" t="s">
        <v>11</v>
      </c>
      <c r="K8" s="116" t="s">
        <v>12</v>
      </c>
    </row>
    <row r="9" spans="1:11" ht="5.25" customHeight="1">
      <c r="A9" s="119"/>
      <c r="B9" s="90"/>
      <c r="C9" s="90"/>
      <c r="D9" s="117"/>
      <c r="E9" s="117"/>
      <c r="F9" s="90"/>
      <c r="G9" s="117"/>
      <c r="H9" s="118"/>
      <c r="I9" s="90"/>
      <c r="J9" s="118"/>
      <c r="K9" s="118"/>
    </row>
    <row r="10" spans="1:11" ht="12.75">
      <c r="A10" s="89"/>
      <c r="B10" s="120">
        <v>1</v>
      </c>
      <c r="C10" s="120">
        <f>IF('[1]Abrechnung'!H32=3,'[1]Abrechnung'!A32," ")</f>
        <v>29</v>
      </c>
      <c r="D10" s="120" t="str">
        <f>IF('[1]Abrechnung'!H32=3,'[1]Abrechnung'!B32," ")</f>
        <v>Wagner</v>
      </c>
      <c r="E10" s="120" t="str">
        <f>IF('[1]Abrechnung'!H32=3,'[1]Abrechnung'!C32," ")</f>
        <v>Angela</v>
      </c>
      <c r="F10" s="120">
        <f>IF('[1]Abrechnung'!H32=3,'[1]Abrechnung'!D32," ")</f>
        <v>37</v>
      </c>
      <c r="G10" s="120" t="str">
        <f>IF('[1]Abrechnung'!H32=3,'[1]Abrechnung'!F32," ")</f>
        <v>Kleinvollstedter Mädels</v>
      </c>
      <c r="H10" s="121">
        <f>IF('[1]Abrechnung'!$H32=3,'[1]Abrechnung'!M32," ")</f>
        <v>0.007418981481481679</v>
      </c>
      <c r="I10" s="122">
        <f>IF('[1]Abrechnung'!$H32=3,'[1]Abrechnung'!J32," ")</f>
        <v>0</v>
      </c>
      <c r="J10" s="121">
        <f>IF('[1]Abrechnung'!$H32=3,'[1]Abrechnung'!K32," ")</f>
        <v>0</v>
      </c>
      <c r="K10" s="121">
        <f>IF('[1]Abrechnung'!$H32=3,'[1]Abrechnung'!N32," ")</f>
        <v>0.007418981481481679</v>
      </c>
    </row>
    <row r="11" spans="1:11" ht="12.75">
      <c r="A11" s="89"/>
      <c r="B11" s="120">
        <v>2</v>
      </c>
      <c r="C11" s="120">
        <f>IF('[1]Abrechnung'!H57=3,'[1]Abrechnung'!A57," ")</f>
        <v>54</v>
      </c>
      <c r="D11" s="120" t="str">
        <f>IF('[1]Abrechnung'!H57=3,'[1]Abrechnung'!B57," ")</f>
        <v>Shaheen</v>
      </c>
      <c r="E11" s="120" t="str">
        <f>IF('[1]Abrechnung'!H57=3,'[1]Abrechnung'!C57," ")</f>
        <v>Ute</v>
      </c>
      <c r="F11" s="120">
        <f>IF('[1]Abrechnung'!H57=3,'[1]Abrechnung'!D57," ")</f>
        <v>47</v>
      </c>
      <c r="G11" s="120" t="str">
        <f>IF('[1]Abrechnung'!H57=3,'[1]Abrechnung'!F57," ")</f>
        <v>KK Bargstedt</v>
      </c>
      <c r="H11" s="121">
        <f>IF('[1]Abrechnung'!$H57=3,'[1]Abrechnung'!M57," ")</f>
        <v>0.007627314814815156</v>
      </c>
      <c r="I11" s="122">
        <f>IF('[1]Abrechnung'!$H57=3,'[1]Abrechnung'!J57," ")</f>
        <v>0</v>
      </c>
      <c r="J11" s="121">
        <f>IF('[1]Abrechnung'!$H57=3,'[1]Abrechnung'!K57," ")</f>
        <v>0</v>
      </c>
      <c r="K11" s="121">
        <f>IF('[1]Abrechnung'!$H57=3,'[1]Abrechnung'!N57," ")</f>
        <v>0.007627314814815156</v>
      </c>
    </row>
    <row r="12" spans="2:11" ht="12.75">
      <c r="B12" s="120">
        <v>3</v>
      </c>
      <c r="C12" s="120">
        <f>IF('[1]Abrechnung'!H56=3,'[1]Abrechnung'!A56," ")</f>
        <v>53</v>
      </c>
      <c r="D12" s="120" t="str">
        <f>IF('[1]Abrechnung'!H56=3,'[1]Abrechnung'!B56," ")</f>
        <v>Spliedt</v>
      </c>
      <c r="E12" s="120" t="str">
        <f>IF('[1]Abrechnung'!H56=3,'[1]Abrechnung'!C56," ")</f>
        <v>Karin</v>
      </c>
      <c r="F12" s="120">
        <f>IF('[1]Abrechnung'!H56=3,'[1]Abrechnung'!D56," ")</f>
        <v>44</v>
      </c>
      <c r="G12" s="120" t="str">
        <f>IF('[1]Abrechnung'!H56=3,'[1]Abrechnung'!F56," ")</f>
        <v>Kleinvollstedter Mädels</v>
      </c>
      <c r="H12" s="121">
        <f>IF('[1]Abrechnung'!$H56=3,'[1]Abrechnung'!M56," ")</f>
        <v>0.007615740740740562</v>
      </c>
      <c r="I12" s="122">
        <f>IF('[1]Abrechnung'!$H56=3,'[1]Abrechnung'!J56," ")</f>
        <v>1</v>
      </c>
      <c r="J12" s="121">
        <f>IF('[1]Abrechnung'!$H56=3,'[1]Abrechnung'!K56," ")</f>
        <v>0.00023148148148148146</v>
      </c>
      <c r="K12" s="121">
        <f>IF('[1]Abrechnung'!$H56=3,'[1]Abrechnung'!N56," ")</f>
        <v>0.007847222222222044</v>
      </c>
    </row>
    <row r="13" spans="2:11" ht="12.75">
      <c r="B13" s="120">
        <v>4</v>
      </c>
      <c r="C13" s="120">
        <f>IF('[1]Abrechnung'!H33=3,'[1]Abrechnung'!A33," ")</f>
        <v>30</v>
      </c>
      <c r="D13" s="120" t="str">
        <f>IF('[1]Abrechnung'!H33=3,'[1]Abrechnung'!B33," ")</f>
        <v>Petersen</v>
      </c>
      <c r="E13" s="120" t="str">
        <f>IF('[1]Abrechnung'!H33=3,'[1]Abrechnung'!C33," ")</f>
        <v>Rita</v>
      </c>
      <c r="F13" s="120">
        <f>IF('[1]Abrechnung'!H33=3,'[1]Abrechnung'!D33," ")</f>
        <v>51</v>
      </c>
      <c r="G13" s="120" t="str">
        <f>IF('[1]Abrechnung'!H33=3,'[1]Abrechnung'!F33," ")</f>
        <v>KK Bargstedt</v>
      </c>
      <c r="H13" s="121">
        <f>IF('[1]Abrechnung'!$H33=3,'[1]Abrechnung'!M33," ")</f>
        <v>0.008321759259258932</v>
      </c>
      <c r="I13" s="122">
        <f>IF('[1]Abrechnung'!$H33=3,'[1]Abrechnung'!J33," ")</f>
        <v>1</v>
      </c>
      <c r="J13" s="121">
        <f>IF('[1]Abrechnung'!$H33=3,'[1]Abrechnung'!K33," ")</f>
        <v>0.00023148148148148146</v>
      </c>
      <c r="K13" s="121">
        <f>IF('[1]Abrechnung'!$H33=3,'[1]Abrechnung'!N33," ")</f>
        <v>0.008553240740740414</v>
      </c>
    </row>
    <row r="14" spans="2:11" ht="12.75">
      <c r="B14" s="120">
        <v>5</v>
      </c>
      <c r="C14" s="120">
        <f>IF('[1]Abrechnung'!H9=3,'[1]Abrechnung'!A9," ")</f>
        <v>6</v>
      </c>
      <c r="D14" s="120" t="str">
        <f>IF('[1]Abrechnung'!H9=3,'[1]Abrechnung'!B9," ")</f>
        <v>Beyer</v>
      </c>
      <c r="E14" s="120" t="str">
        <f>IF('[1]Abrechnung'!H9=3,'[1]Abrechnung'!C9," ")</f>
        <v>Simone</v>
      </c>
      <c r="F14" s="120">
        <f>IF('[1]Abrechnung'!H9=3,'[1]Abrechnung'!D9," ")</f>
        <v>42</v>
      </c>
      <c r="G14" s="120" t="str">
        <f>IF('[1]Abrechnung'!H9=3,'[1]Abrechnung'!F9," ")</f>
        <v>KK Bargstedt</v>
      </c>
      <c r="H14" s="121">
        <f>IF('[1]Abrechnung'!$H9=3,'[1]Abrechnung'!M9," ")</f>
        <v>0.008344907407407343</v>
      </c>
      <c r="I14" s="122">
        <f>IF('[1]Abrechnung'!$H9=3,'[1]Abrechnung'!J9," ")</f>
        <v>1</v>
      </c>
      <c r="J14" s="121">
        <f>IF('[1]Abrechnung'!$H9=3,'[1]Abrechnung'!K9," ")</f>
        <v>0.00023148148148148146</v>
      </c>
      <c r="K14" s="121">
        <f>IF('[1]Abrechnung'!$H9=3,'[1]Abrechnung'!N9," ")</f>
        <v>0.008576388888888824</v>
      </c>
    </row>
    <row r="15" spans="2:11" ht="12.75">
      <c r="B15" s="120">
        <v>6</v>
      </c>
      <c r="C15" s="120">
        <f>IF('[1]Abrechnung'!H81=3,'[1]Abrechnung'!A81," ")</f>
        <v>78</v>
      </c>
      <c r="D15" s="120" t="str">
        <f>IF('[1]Abrechnung'!H81=3,'[1]Abrechnung'!B81," ")</f>
        <v>Petersen</v>
      </c>
      <c r="E15" s="120" t="str">
        <f>IF('[1]Abrechnung'!H81=3,'[1]Abrechnung'!C81," ")</f>
        <v>Annegret</v>
      </c>
      <c r="F15" s="120">
        <f>IF('[1]Abrechnung'!H81=3,'[1]Abrechnung'!D81," ")</f>
        <v>54</v>
      </c>
      <c r="G15" s="120" t="str">
        <f>IF('[1]Abrechnung'!H81=3,'[1]Abrechnung'!F81," ")</f>
        <v>KK Bargstedt</v>
      </c>
      <c r="H15" s="121">
        <f>IF('[1]Abrechnung'!$H81=3,'[1]Abrechnung'!M81," ")</f>
        <v>0.008495370370370403</v>
      </c>
      <c r="I15" s="122">
        <f>IF('[1]Abrechnung'!$H81=3,'[1]Abrechnung'!J81," ")</f>
        <v>2</v>
      </c>
      <c r="J15" s="121">
        <f>IF('[1]Abrechnung'!$H81=3,'[1]Abrechnung'!K81," ")</f>
        <v>0.0004629629629629629</v>
      </c>
      <c r="K15" s="121">
        <f>IF('[1]Abrechnung'!$H81=3,'[1]Abrechnung'!N81," ")</f>
        <v>0.008958333333333367</v>
      </c>
    </row>
    <row r="16" spans="2:11" ht="12.75">
      <c r="B16" s="120">
        <v>7</v>
      </c>
      <c r="C16" s="120">
        <f>IF('[1]Abrechnung'!H98=3,'[1]Abrechnung'!A98," ")</f>
        <v>95</v>
      </c>
      <c r="D16" s="120" t="str">
        <f>IF('[1]Abrechnung'!H98=3,'[1]Abrechnung'!B98," ")</f>
        <v>Trede</v>
      </c>
      <c r="E16" s="120" t="str">
        <f>IF('[1]Abrechnung'!H98=3,'[1]Abrechnung'!C98," ")</f>
        <v>Birgitt</v>
      </c>
      <c r="F16" s="120">
        <f>IF('[1]Abrechnung'!H98=3,'[1]Abrechnung'!D98," ")</f>
        <v>44</v>
      </c>
      <c r="G16" s="120" t="str">
        <f>IF('[1]Abrechnung'!H98=3,'[1]Abrechnung'!F98," ")</f>
        <v>SSV Nienborstel Damen</v>
      </c>
      <c r="H16" s="121">
        <f>IF('[1]Abrechnung'!$H98=3,'[1]Abrechnung'!M98," ")</f>
        <v>0.008425925925926503</v>
      </c>
      <c r="I16" s="122">
        <f>IF('[1]Abrechnung'!$H98=3,'[1]Abrechnung'!J98," ")</f>
        <v>3</v>
      </c>
      <c r="J16" s="121">
        <f>IF('[1]Abrechnung'!$H98=3,'[1]Abrechnung'!K98," ")</f>
        <v>0.0006944444444444444</v>
      </c>
      <c r="K16" s="121">
        <f>IF('[1]Abrechnung'!$H98=3,'[1]Abrechnung'!N98," ")</f>
        <v>0.009120370370370947</v>
      </c>
    </row>
    <row r="17" spans="2:11" ht="12.75">
      <c r="B17" s="199"/>
      <c r="C17" s="199"/>
      <c r="D17" s="199"/>
      <c r="E17" s="199"/>
      <c r="F17" s="199"/>
      <c r="G17" s="199"/>
      <c r="H17" s="200"/>
      <c r="I17" s="201"/>
      <c r="J17" s="200"/>
      <c r="K17" s="200"/>
    </row>
    <row r="18" spans="2:11" ht="12.75">
      <c r="B18" s="202"/>
      <c r="C18" s="202"/>
      <c r="D18" s="202"/>
      <c r="E18" s="202"/>
      <c r="F18" s="202"/>
      <c r="G18" s="202"/>
      <c r="H18" s="203"/>
      <c r="I18" s="204"/>
      <c r="J18" s="203"/>
      <c r="K18" s="203"/>
    </row>
    <row r="19" spans="2:11" ht="12.75">
      <c r="B19" s="202"/>
      <c r="C19" s="202"/>
      <c r="D19" s="202"/>
      <c r="E19" s="202"/>
      <c r="F19" s="202"/>
      <c r="G19" s="202"/>
      <c r="H19" s="203"/>
      <c r="I19" s="204"/>
      <c r="J19" s="203"/>
      <c r="K19" s="203"/>
    </row>
    <row r="20" spans="2:11" ht="12.75">
      <c r="B20" s="202"/>
      <c r="C20" s="202"/>
      <c r="D20" s="202"/>
      <c r="E20" s="202"/>
      <c r="F20" s="202"/>
      <c r="G20" s="202"/>
      <c r="H20" s="203"/>
      <c r="I20" s="204"/>
      <c r="J20" s="203"/>
      <c r="K20" s="203"/>
    </row>
    <row r="21" spans="2:11" ht="12.75">
      <c r="B21" s="202"/>
      <c r="C21" s="202"/>
      <c r="D21" s="202"/>
      <c r="E21" s="202"/>
      <c r="F21" s="202"/>
      <c r="G21" s="202"/>
      <c r="H21" s="203"/>
      <c r="I21" s="204"/>
      <c r="J21" s="203"/>
      <c r="K21" s="203"/>
    </row>
    <row r="22" spans="2:11" ht="12.75">
      <c r="B22" s="202"/>
      <c r="C22" s="202"/>
      <c r="D22" s="202"/>
      <c r="E22" s="202"/>
      <c r="F22" s="202"/>
      <c r="G22" s="202"/>
      <c r="H22" s="203"/>
      <c r="I22" s="204"/>
      <c r="J22" s="203"/>
      <c r="K22" s="203"/>
    </row>
    <row r="23" spans="2:11" ht="12.75">
      <c r="B23" s="202"/>
      <c r="C23" s="202"/>
      <c r="D23" s="202"/>
      <c r="E23" s="202"/>
      <c r="F23" s="202"/>
      <c r="G23" s="202"/>
      <c r="H23" s="203"/>
      <c r="I23" s="204"/>
      <c r="J23" s="203"/>
      <c r="K23" s="203"/>
    </row>
    <row r="24" spans="2:11" ht="12.75">
      <c r="B24" s="202"/>
      <c r="C24" s="202"/>
      <c r="D24" s="202"/>
      <c r="E24" s="202"/>
      <c r="F24" s="202"/>
      <c r="G24" s="202"/>
      <c r="H24" s="203"/>
      <c r="I24" s="204"/>
      <c r="J24" s="203"/>
      <c r="K24" s="203"/>
    </row>
    <row r="25" spans="2:11" ht="12.75">
      <c r="B25" s="202"/>
      <c r="C25" s="202"/>
      <c r="D25" s="202"/>
      <c r="E25" s="202"/>
      <c r="F25" s="202"/>
      <c r="G25" s="202"/>
      <c r="H25" s="203"/>
      <c r="I25" s="204"/>
      <c r="J25" s="203"/>
      <c r="K25" s="203"/>
    </row>
    <row r="26" spans="2:11" ht="12.75">
      <c r="B26" s="202"/>
      <c r="C26" s="202"/>
      <c r="D26" s="202"/>
      <c r="E26" s="202"/>
      <c r="F26" s="202"/>
      <c r="G26" s="202"/>
      <c r="H26" s="203"/>
      <c r="I26" s="204"/>
      <c r="J26" s="203"/>
      <c r="K26" s="203"/>
    </row>
    <row r="27" spans="2:11" ht="12.75">
      <c r="B27" s="202"/>
      <c r="C27" s="202"/>
      <c r="D27" s="202"/>
      <c r="E27" s="202"/>
      <c r="F27" s="202"/>
      <c r="G27" s="202"/>
      <c r="H27" s="203"/>
      <c r="I27" s="204"/>
      <c r="J27" s="203"/>
      <c r="K27" s="203"/>
    </row>
    <row r="28" spans="2:11" ht="12.75">
      <c r="B28" s="202"/>
      <c r="C28" s="202"/>
      <c r="D28" s="202"/>
      <c r="E28" s="202"/>
      <c r="F28" s="202"/>
      <c r="G28" s="202"/>
      <c r="H28" s="203"/>
      <c r="I28" s="204"/>
      <c r="J28" s="203"/>
      <c r="K28" s="203"/>
    </row>
    <row r="29" spans="2:11" ht="12.75">
      <c r="B29" s="202"/>
      <c r="C29" s="202"/>
      <c r="D29" s="202"/>
      <c r="E29" s="202"/>
      <c r="F29" s="202"/>
      <c r="G29" s="202"/>
      <c r="H29" s="203"/>
      <c r="I29" s="204"/>
      <c r="J29" s="203"/>
      <c r="K29" s="203"/>
    </row>
    <row r="30" spans="2:11" ht="12.75">
      <c r="B30" s="202"/>
      <c r="C30" s="202"/>
      <c r="D30" s="202"/>
      <c r="E30" s="202"/>
      <c r="F30" s="202"/>
      <c r="G30" s="202"/>
      <c r="H30" s="203"/>
      <c r="I30" s="204"/>
      <c r="J30" s="203"/>
      <c r="K30" s="203"/>
    </row>
    <row r="31" spans="2:11" ht="12.75">
      <c r="B31" s="202"/>
      <c r="C31" s="202"/>
      <c r="D31" s="202"/>
      <c r="E31" s="202"/>
      <c r="F31" s="202"/>
      <c r="G31" s="202"/>
      <c r="H31" s="203"/>
      <c r="I31" s="204"/>
      <c r="J31" s="203"/>
      <c r="K31" s="203"/>
    </row>
    <row r="32" spans="2:11" ht="12.75">
      <c r="B32" s="202"/>
      <c r="C32" s="202"/>
      <c r="D32" s="202"/>
      <c r="E32" s="202"/>
      <c r="F32" s="202"/>
      <c r="G32" s="202"/>
      <c r="H32" s="203"/>
      <c r="I32" s="204"/>
      <c r="J32" s="203"/>
      <c r="K32" s="203"/>
    </row>
    <row r="33" spans="2:11" ht="12.75">
      <c r="B33" s="202"/>
      <c r="C33" s="202"/>
      <c r="D33" s="202"/>
      <c r="E33" s="202"/>
      <c r="F33" s="202"/>
      <c r="G33" s="202"/>
      <c r="H33" s="203"/>
      <c r="I33" s="204"/>
      <c r="J33" s="203"/>
      <c r="K33" s="203"/>
    </row>
    <row r="34" spans="2:11" ht="12.75">
      <c r="B34" s="202"/>
      <c r="C34" s="202"/>
      <c r="D34" s="202"/>
      <c r="E34" s="202"/>
      <c r="F34" s="202"/>
      <c r="G34" s="202"/>
      <c r="H34" s="203"/>
      <c r="I34" s="204"/>
      <c r="J34" s="203"/>
      <c r="K34" s="203"/>
    </row>
    <row r="35" spans="2:11" ht="12.75">
      <c r="B35" s="202"/>
      <c r="C35" s="202"/>
      <c r="D35" s="202"/>
      <c r="E35" s="202"/>
      <c r="F35" s="202"/>
      <c r="G35" s="202"/>
      <c r="H35" s="203"/>
      <c r="I35" s="204"/>
      <c r="J35" s="203"/>
      <c r="K35" s="203"/>
    </row>
    <row r="36" spans="2:11" ht="12.75">
      <c r="B36" s="202"/>
      <c r="C36" s="202"/>
      <c r="D36" s="202"/>
      <c r="E36" s="202"/>
      <c r="F36" s="202"/>
      <c r="G36" s="202"/>
      <c r="H36" s="203"/>
      <c r="I36" s="204"/>
      <c r="J36" s="203"/>
      <c r="K36" s="203"/>
    </row>
    <row r="37" spans="2:11" ht="12.75">
      <c r="B37" s="202"/>
      <c r="C37" s="202"/>
      <c r="D37" s="202"/>
      <c r="E37" s="202"/>
      <c r="F37" s="202"/>
      <c r="G37" s="202"/>
      <c r="H37" s="203"/>
      <c r="I37" s="204"/>
      <c r="J37" s="203"/>
      <c r="K37" s="203"/>
    </row>
    <row r="38" spans="2:11" ht="12.75">
      <c r="B38" s="202"/>
      <c r="C38" s="202"/>
      <c r="D38" s="202"/>
      <c r="E38" s="202"/>
      <c r="F38" s="202"/>
      <c r="G38" s="202"/>
      <c r="H38" s="203"/>
      <c r="I38" s="204"/>
      <c r="J38" s="203"/>
      <c r="K38" s="203"/>
    </row>
    <row r="39" spans="2:11" ht="12.75">
      <c r="B39" s="202"/>
      <c r="C39" s="202"/>
      <c r="D39" s="202"/>
      <c r="E39" s="202"/>
      <c r="F39" s="202"/>
      <c r="G39" s="202"/>
      <c r="H39" s="203"/>
      <c r="I39" s="204"/>
      <c r="J39" s="203"/>
      <c r="K39" s="203"/>
    </row>
    <row r="40" spans="2:11" ht="12.75">
      <c r="B40" s="202"/>
      <c r="C40" s="202"/>
      <c r="D40" s="202"/>
      <c r="E40" s="202"/>
      <c r="F40" s="202"/>
      <c r="G40" s="202"/>
      <c r="H40" s="203"/>
      <c r="I40" s="204"/>
      <c r="J40" s="203"/>
      <c r="K40" s="203"/>
    </row>
    <row r="41" spans="2:11" ht="12.75">
      <c r="B41" s="202"/>
      <c r="C41" s="202"/>
      <c r="D41" s="202"/>
      <c r="E41" s="202"/>
      <c r="F41" s="202"/>
      <c r="G41" s="202"/>
      <c r="H41" s="203"/>
      <c r="I41" s="204"/>
      <c r="J41" s="203"/>
      <c r="K41" s="203"/>
    </row>
    <row r="42" spans="2:11" ht="12.75">
      <c r="B42" s="202"/>
      <c r="C42" s="202"/>
      <c r="D42" s="202"/>
      <c r="E42" s="202"/>
      <c r="F42" s="202"/>
      <c r="G42" s="202"/>
      <c r="H42" s="203"/>
      <c r="I42" s="204"/>
      <c r="J42" s="203"/>
      <c r="K42" s="203"/>
    </row>
    <row r="43" spans="2:11" ht="12.75">
      <c r="B43" s="202"/>
      <c r="C43" s="202"/>
      <c r="D43" s="202"/>
      <c r="E43" s="202"/>
      <c r="F43" s="202"/>
      <c r="G43" s="202"/>
      <c r="H43" s="203"/>
      <c r="I43" s="204"/>
      <c r="J43" s="203"/>
      <c r="K43" s="203"/>
    </row>
    <row r="44" spans="2:11" ht="12.75">
      <c r="B44" s="202"/>
      <c r="C44" s="202"/>
      <c r="D44" s="202"/>
      <c r="E44" s="202"/>
      <c r="F44" s="202"/>
      <c r="G44" s="202"/>
      <c r="H44" s="203"/>
      <c r="I44" s="204"/>
      <c r="J44" s="203"/>
      <c r="K44" s="203"/>
    </row>
    <row r="45" spans="2:11" ht="12.75">
      <c r="B45" s="202"/>
      <c r="C45" s="202"/>
      <c r="D45" s="202"/>
      <c r="E45" s="202"/>
      <c r="F45" s="202"/>
      <c r="G45" s="202"/>
      <c r="H45" s="203"/>
      <c r="I45" s="204"/>
      <c r="J45" s="203"/>
      <c r="K45" s="203"/>
    </row>
    <row r="46" spans="2:11" ht="12.75">
      <c r="B46" s="202"/>
      <c r="C46" s="202"/>
      <c r="D46" s="202"/>
      <c r="E46" s="202"/>
      <c r="F46" s="202"/>
      <c r="G46" s="202"/>
      <c r="H46" s="203"/>
      <c r="I46" s="204"/>
      <c r="J46" s="203"/>
      <c r="K46" s="203"/>
    </row>
    <row r="47" spans="2:11" ht="12.75">
      <c r="B47" s="202"/>
      <c r="C47" s="202"/>
      <c r="D47" s="202"/>
      <c r="E47" s="202"/>
      <c r="F47" s="202"/>
      <c r="G47" s="202"/>
      <c r="H47" s="203"/>
      <c r="I47" s="204"/>
      <c r="J47" s="203"/>
      <c r="K47" s="203"/>
    </row>
    <row r="48" spans="2:11" ht="12.75">
      <c r="B48" s="202"/>
      <c r="C48" s="202"/>
      <c r="D48" s="202"/>
      <c r="E48" s="202"/>
      <c r="F48" s="202"/>
      <c r="G48" s="202"/>
      <c r="H48" s="203"/>
      <c r="I48" s="204"/>
      <c r="J48" s="203"/>
      <c r="K48" s="203"/>
    </row>
    <row r="49" spans="2:11" ht="12.75">
      <c r="B49" s="202"/>
      <c r="C49" s="202"/>
      <c r="D49" s="202"/>
      <c r="E49" s="202"/>
      <c r="F49" s="202"/>
      <c r="G49" s="202"/>
      <c r="H49" s="203"/>
      <c r="I49" s="204"/>
      <c r="J49" s="203"/>
      <c r="K49" s="203"/>
    </row>
    <row r="50" spans="2:11" ht="12.75">
      <c r="B50" s="202"/>
      <c r="C50" s="202"/>
      <c r="D50" s="202"/>
      <c r="E50" s="202"/>
      <c r="F50" s="202"/>
      <c r="G50" s="202"/>
      <c r="H50" s="203"/>
      <c r="I50" s="204"/>
      <c r="J50" s="203"/>
      <c r="K50" s="203"/>
    </row>
    <row r="51" spans="2:11" ht="12.75">
      <c r="B51" s="202"/>
      <c r="C51" s="202"/>
      <c r="D51" s="202"/>
      <c r="E51" s="202"/>
      <c r="F51" s="202"/>
      <c r="G51" s="202"/>
      <c r="H51" s="203"/>
      <c r="I51" s="204"/>
      <c r="J51" s="203"/>
      <c r="K51" s="203"/>
    </row>
    <row r="52" spans="2:11" ht="12.75">
      <c r="B52" s="202"/>
      <c r="C52" s="202"/>
      <c r="D52" s="202"/>
      <c r="E52" s="202"/>
      <c r="F52" s="202"/>
      <c r="G52" s="202"/>
      <c r="H52" s="203"/>
      <c r="I52" s="204"/>
      <c r="J52" s="203"/>
      <c r="K52" s="203"/>
    </row>
    <row r="53" spans="2:11" ht="12.75">
      <c r="B53" s="202"/>
      <c r="C53" s="202"/>
      <c r="D53" s="202"/>
      <c r="E53" s="202"/>
      <c r="F53" s="202"/>
      <c r="G53" s="202"/>
      <c r="H53" s="203"/>
      <c r="I53" s="204"/>
      <c r="J53" s="203"/>
      <c r="K53" s="203"/>
    </row>
    <row r="54" spans="2:11" ht="12.75">
      <c r="B54" s="202"/>
      <c r="C54" s="202"/>
      <c r="D54" s="202"/>
      <c r="E54" s="202"/>
      <c r="F54" s="202"/>
      <c r="G54" s="202"/>
      <c r="H54" s="203"/>
      <c r="I54" s="204"/>
      <c r="J54" s="203"/>
      <c r="K54" s="203"/>
    </row>
    <row r="55" spans="2:11" ht="12.75">
      <c r="B55" s="202"/>
      <c r="C55" s="202"/>
      <c r="D55" s="202"/>
      <c r="E55" s="202"/>
      <c r="F55" s="202"/>
      <c r="G55" s="202"/>
      <c r="H55" s="203"/>
      <c r="I55" s="204"/>
      <c r="J55" s="203"/>
      <c r="K55" s="203"/>
    </row>
    <row r="56" spans="2:11" ht="12.75">
      <c r="B56" s="202"/>
      <c r="C56" s="202"/>
      <c r="D56" s="202"/>
      <c r="E56" s="202"/>
      <c r="F56" s="202"/>
      <c r="G56" s="202"/>
      <c r="H56" s="203"/>
      <c r="I56" s="204"/>
      <c r="J56" s="203"/>
      <c r="K56" s="203"/>
    </row>
    <row r="57" spans="2:11" ht="12.75">
      <c r="B57" s="202"/>
      <c r="C57" s="202"/>
      <c r="D57" s="202"/>
      <c r="E57" s="202"/>
      <c r="F57" s="202"/>
      <c r="G57" s="202"/>
      <c r="H57" s="203"/>
      <c r="I57" s="204"/>
      <c r="J57" s="203"/>
      <c r="K57" s="203"/>
    </row>
    <row r="58" spans="2:11" ht="12.75">
      <c r="B58" s="202"/>
      <c r="C58" s="202"/>
      <c r="D58" s="202"/>
      <c r="E58" s="202"/>
      <c r="F58" s="202"/>
      <c r="G58" s="202"/>
      <c r="H58" s="203"/>
      <c r="I58" s="204"/>
      <c r="J58" s="203"/>
      <c r="K58" s="203"/>
    </row>
    <row r="59" spans="2:11" ht="12.75">
      <c r="B59" s="202"/>
      <c r="C59" s="202"/>
      <c r="D59" s="202"/>
      <c r="E59" s="202"/>
      <c r="F59" s="202"/>
      <c r="G59" s="202"/>
      <c r="H59" s="203"/>
      <c r="I59" s="204"/>
      <c r="J59" s="203"/>
      <c r="K59" s="203"/>
    </row>
    <row r="60" spans="2:11" ht="12.75">
      <c r="B60" s="202"/>
      <c r="C60" s="202"/>
      <c r="D60" s="202"/>
      <c r="E60" s="202"/>
      <c r="F60" s="202"/>
      <c r="G60" s="202"/>
      <c r="H60" s="203"/>
      <c r="I60" s="204"/>
      <c r="J60" s="203"/>
      <c r="K60" s="203"/>
    </row>
    <row r="61" spans="2:11" ht="12.75">
      <c r="B61" s="202"/>
      <c r="C61" s="202"/>
      <c r="D61" s="202"/>
      <c r="E61" s="202"/>
      <c r="F61" s="202"/>
      <c r="G61" s="202"/>
      <c r="H61" s="203"/>
      <c r="I61" s="204"/>
      <c r="J61" s="203"/>
      <c r="K61" s="203"/>
    </row>
    <row r="62" spans="2:11" ht="12.75">
      <c r="B62" s="202"/>
      <c r="C62" s="202"/>
      <c r="D62" s="202"/>
      <c r="E62" s="202"/>
      <c r="F62" s="202"/>
      <c r="G62" s="202"/>
      <c r="H62" s="203"/>
      <c r="I62" s="204"/>
      <c r="J62" s="203"/>
      <c r="K62" s="203"/>
    </row>
    <row r="63" spans="2:11" ht="12.75">
      <c r="B63" s="202"/>
      <c r="C63" s="202"/>
      <c r="D63" s="202"/>
      <c r="E63" s="202"/>
      <c r="F63" s="202"/>
      <c r="G63" s="202"/>
      <c r="H63" s="203"/>
      <c r="I63" s="204"/>
      <c r="J63" s="203"/>
      <c r="K63" s="203"/>
    </row>
    <row r="64" spans="2:11" ht="12.75">
      <c r="B64" s="202"/>
      <c r="C64" s="202"/>
      <c r="D64" s="202"/>
      <c r="E64" s="202"/>
      <c r="F64" s="202"/>
      <c r="G64" s="202"/>
      <c r="H64" s="203"/>
      <c r="I64" s="204"/>
      <c r="J64" s="203"/>
      <c r="K64" s="203"/>
    </row>
    <row r="65" spans="2:11" ht="12.75">
      <c r="B65" s="202"/>
      <c r="C65" s="202"/>
      <c r="D65" s="202"/>
      <c r="E65" s="202"/>
      <c r="F65" s="202"/>
      <c r="G65" s="202"/>
      <c r="H65" s="203"/>
      <c r="I65" s="204"/>
      <c r="J65" s="203"/>
      <c r="K65" s="203"/>
    </row>
    <row r="66" spans="2:11" ht="12.75">
      <c r="B66" s="202"/>
      <c r="C66" s="202"/>
      <c r="D66" s="202"/>
      <c r="E66" s="202"/>
      <c r="F66" s="202"/>
      <c r="G66" s="202"/>
      <c r="H66" s="203"/>
      <c r="I66" s="204"/>
      <c r="J66" s="203"/>
      <c r="K66" s="203"/>
    </row>
    <row r="67" spans="2:11" ht="12.75">
      <c r="B67" s="202"/>
      <c r="C67" s="202"/>
      <c r="D67" s="202"/>
      <c r="E67" s="202"/>
      <c r="F67" s="202"/>
      <c r="G67" s="202"/>
      <c r="H67" s="203"/>
      <c r="I67" s="204"/>
      <c r="J67" s="203"/>
      <c r="K67" s="203"/>
    </row>
    <row r="68" spans="2:11" ht="12.75">
      <c r="B68" s="202"/>
      <c r="C68" s="202"/>
      <c r="D68" s="202"/>
      <c r="E68" s="202"/>
      <c r="F68" s="202"/>
      <c r="G68" s="202"/>
      <c r="H68" s="203"/>
      <c r="I68" s="204"/>
      <c r="J68" s="203"/>
      <c r="K68" s="203"/>
    </row>
    <row r="69" spans="2:11" ht="12.75">
      <c r="B69" s="202"/>
      <c r="C69" s="202"/>
      <c r="D69" s="202"/>
      <c r="E69" s="202"/>
      <c r="F69" s="202"/>
      <c r="G69" s="202"/>
      <c r="H69" s="203"/>
      <c r="I69" s="204"/>
      <c r="J69" s="203"/>
      <c r="K69" s="203"/>
    </row>
    <row r="70" spans="2:11" ht="12.75">
      <c r="B70" s="202"/>
      <c r="C70" s="202"/>
      <c r="D70" s="202"/>
      <c r="E70" s="202"/>
      <c r="F70" s="202"/>
      <c r="G70" s="202"/>
      <c r="H70" s="203"/>
      <c r="I70" s="204"/>
      <c r="J70" s="203"/>
      <c r="K70" s="203"/>
    </row>
    <row r="71" spans="2:11" ht="12.75">
      <c r="B71" s="202"/>
      <c r="C71" s="202"/>
      <c r="D71" s="202"/>
      <c r="E71" s="202"/>
      <c r="F71" s="202"/>
      <c r="G71" s="202"/>
      <c r="H71" s="203"/>
      <c r="I71" s="204"/>
      <c r="J71" s="203"/>
      <c r="K71" s="203"/>
    </row>
    <row r="72" spans="2:11" ht="12.75">
      <c r="B72" s="202"/>
      <c r="C72" s="202"/>
      <c r="D72" s="202"/>
      <c r="E72" s="202"/>
      <c r="F72" s="202"/>
      <c r="G72" s="202"/>
      <c r="H72" s="203"/>
      <c r="I72" s="204"/>
      <c r="J72" s="203"/>
      <c r="K72" s="203"/>
    </row>
    <row r="73" spans="2:11" ht="12.75">
      <c r="B73" s="202"/>
      <c r="C73" s="202"/>
      <c r="D73" s="202"/>
      <c r="E73" s="202"/>
      <c r="F73" s="202"/>
      <c r="G73" s="202"/>
      <c r="H73" s="203"/>
      <c r="I73" s="204"/>
      <c r="J73" s="203"/>
      <c r="K73" s="203"/>
    </row>
    <row r="74" spans="2:11" ht="12.75">
      <c r="B74" s="202"/>
      <c r="C74" s="202"/>
      <c r="D74" s="202"/>
      <c r="E74" s="202"/>
      <c r="F74" s="202"/>
      <c r="G74" s="202"/>
      <c r="H74" s="203"/>
      <c r="I74" s="204"/>
      <c r="J74" s="203"/>
      <c r="K74" s="203"/>
    </row>
    <row r="75" spans="2:11" ht="12.75">
      <c r="B75" s="202"/>
      <c r="C75" s="202"/>
      <c r="D75" s="202"/>
      <c r="E75" s="202"/>
      <c r="F75" s="202"/>
      <c r="G75" s="202"/>
      <c r="H75" s="203"/>
      <c r="I75" s="204"/>
      <c r="J75" s="203"/>
      <c r="K75" s="203"/>
    </row>
    <row r="76" spans="2:11" ht="12.75">
      <c r="B76" s="202"/>
      <c r="C76" s="202"/>
      <c r="D76" s="202"/>
      <c r="E76" s="202"/>
      <c r="F76" s="202"/>
      <c r="G76" s="202"/>
      <c r="H76" s="203"/>
      <c r="I76" s="204"/>
      <c r="J76" s="203"/>
      <c r="K76" s="203"/>
    </row>
    <row r="77" spans="2:11" ht="12.75">
      <c r="B77" s="202"/>
      <c r="C77" s="202"/>
      <c r="D77" s="202"/>
      <c r="E77" s="202"/>
      <c r="F77" s="202"/>
      <c r="G77" s="202"/>
      <c r="H77" s="203"/>
      <c r="I77" s="204"/>
      <c r="J77" s="203"/>
      <c r="K77" s="203"/>
    </row>
    <row r="78" spans="2:11" ht="12.75">
      <c r="B78" s="202"/>
      <c r="C78" s="202"/>
      <c r="D78" s="202"/>
      <c r="E78" s="202"/>
      <c r="F78" s="202"/>
      <c r="G78" s="202"/>
      <c r="H78" s="203"/>
      <c r="I78" s="204"/>
      <c r="J78" s="203"/>
      <c r="K78" s="203"/>
    </row>
    <row r="79" spans="2:11" ht="12.75">
      <c r="B79" s="202"/>
      <c r="C79" s="202"/>
      <c r="D79" s="202"/>
      <c r="E79" s="202"/>
      <c r="F79" s="202"/>
      <c r="G79" s="202"/>
      <c r="H79" s="203"/>
      <c r="I79" s="204"/>
      <c r="J79" s="203"/>
      <c r="K79" s="203"/>
    </row>
    <row r="80" spans="2:11" ht="12.75">
      <c r="B80" s="202"/>
      <c r="C80" s="202"/>
      <c r="D80" s="202"/>
      <c r="E80" s="202"/>
      <c r="F80" s="202"/>
      <c r="G80" s="202"/>
      <c r="H80" s="203"/>
      <c r="I80" s="204"/>
      <c r="J80" s="203"/>
      <c r="K80" s="203"/>
    </row>
    <row r="81" spans="2:11" ht="12.75">
      <c r="B81" s="202"/>
      <c r="C81" s="202"/>
      <c r="D81" s="202"/>
      <c r="E81" s="202"/>
      <c r="F81" s="202"/>
      <c r="G81" s="202"/>
      <c r="H81" s="203"/>
      <c r="I81" s="204"/>
      <c r="J81" s="203"/>
      <c r="K81" s="203"/>
    </row>
    <row r="82" spans="2:11" ht="12.75">
      <c r="B82" s="202"/>
      <c r="C82" s="202"/>
      <c r="D82" s="202"/>
      <c r="E82" s="202"/>
      <c r="F82" s="202"/>
      <c r="G82" s="202"/>
      <c r="H82" s="203"/>
      <c r="I82" s="204"/>
      <c r="J82" s="203"/>
      <c r="K82" s="203"/>
    </row>
    <row r="83" spans="2:11" ht="12.75">
      <c r="B83" s="202"/>
      <c r="C83" s="202"/>
      <c r="D83" s="202"/>
      <c r="E83" s="202"/>
      <c r="F83" s="202"/>
      <c r="G83" s="202"/>
      <c r="H83" s="203"/>
      <c r="I83" s="204"/>
      <c r="J83" s="203"/>
      <c r="K83" s="203"/>
    </row>
    <row r="84" spans="2:11" ht="12.75">
      <c r="B84" s="202"/>
      <c r="C84" s="202"/>
      <c r="D84" s="202"/>
      <c r="E84" s="202"/>
      <c r="F84" s="202"/>
      <c r="G84" s="202"/>
      <c r="H84" s="203"/>
      <c r="I84" s="204"/>
      <c r="J84" s="203"/>
      <c r="K84" s="203"/>
    </row>
    <row r="85" spans="2:11" ht="12.75">
      <c r="B85" s="202"/>
      <c r="C85" s="202"/>
      <c r="D85" s="202"/>
      <c r="E85" s="202"/>
      <c r="F85" s="202"/>
      <c r="G85" s="202"/>
      <c r="H85" s="203"/>
      <c r="I85" s="204"/>
      <c r="J85" s="203"/>
      <c r="K85" s="203"/>
    </row>
    <row r="86" spans="2:11" ht="12.75">
      <c r="B86" s="202"/>
      <c r="C86" s="202"/>
      <c r="D86" s="202"/>
      <c r="E86" s="202"/>
      <c r="F86" s="202"/>
      <c r="G86" s="202"/>
      <c r="H86" s="203"/>
      <c r="I86" s="204"/>
      <c r="J86" s="203"/>
      <c r="K86" s="203"/>
    </row>
    <row r="87" spans="2:11" ht="12.75">
      <c r="B87" s="202"/>
      <c r="C87" s="202"/>
      <c r="D87" s="202"/>
      <c r="E87" s="202"/>
      <c r="F87" s="202"/>
      <c r="G87" s="202"/>
      <c r="H87" s="203"/>
      <c r="I87" s="204"/>
      <c r="J87" s="203"/>
      <c r="K87" s="203"/>
    </row>
    <row r="88" spans="2:11" ht="12.75">
      <c r="B88" s="202"/>
      <c r="C88" s="202"/>
      <c r="D88" s="202"/>
      <c r="E88" s="202"/>
      <c r="F88" s="202"/>
      <c r="G88" s="202"/>
      <c r="H88" s="203"/>
      <c r="I88" s="204"/>
      <c r="J88" s="203"/>
      <c r="K88" s="203"/>
    </row>
    <row r="89" spans="2:11" ht="12.75">
      <c r="B89" s="202"/>
      <c r="C89" s="202"/>
      <c r="D89" s="202"/>
      <c r="E89" s="202"/>
      <c r="F89" s="202"/>
      <c r="G89" s="202"/>
      <c r="H89" s="203"/>
      <c r="I89" s="204"/>
      <c r="J89" s="203"/>
      <c r="K89" s="203"/>
    </row>
    <row r="90" spans="2:11" ht="12.75">
      <c r="B90" s="202"/>
      <c r="C90" s="202"/>
      <c r="D90" s="202"/>
      <c r="E90" s="202"/>
      <c r="F90" s="202"/>
      <c r="G90" s="202"/>
      <c r="H90" s="203"/>
      <c r="I90" s="204"/>
      <c r="J90" s="203"/>
      <c r="K90" s="203"/>
    </row>
    <row r="91" spans="2:11" ht="12.75">
      <c r="B91" s="202"/>
      <c r="C91" s="202"/>
      <c r="D91" s="202"/>
      <c r="E91" s="202"/>
      <c r="F91" s="202"/>
      <c r="G91" s="202"/>
      <c r="H91" s="203"/>
      <c r="I91" s="204"/>
      <c r="J91" s="203"/>
      <c r="K91" s="203"/>
    </row>
    <row r="92" spans="2:11" ht="12.75">
      <c r="B92" s="202"/>
      <c r="C92" s="202"/>
      <c r="D92" s="202"/>
      <c r="E92" s="202"/>
      <c r="F92" s="202"/>
      <c r="G92" s="202"/>
      <c r="H92" s="203"/>
      <c r="I92" s="204"/>
      <c r="J92" s="203"/>
      <c r="K92" s="203"/>
    </row>
    <row r="93" spans="2:11" ht="12.75">
      <c r="B93" s="202"/>
      <c r="C93" s="202"/>
      <c r="D93" s="202"/>
      <c r="E93" s="202"/>
      <c r="F93" s="202"/>
      <c r="G93" s="202"/>
      <c r="H93" s="203"/>
      <c r="I93" s="204"/>
      <c r="J93" s="203"/>
      <c r="K93" s="203"/>
    </row>
    <row r="94" spans="2:11" ht="12.75">
      <c r="B94" s="202"/>
      <c r="C94" s="202"/>
      <c r="D94" s="202"/>
      <c r="E94" s="202"/>
      <c r="F94" s="202"/>
      <c r="G94" s="202"/>
      <c r="H94" s="203"/>
      <c r="I94" s="204"/>
      <c r="J94" s="203"/>
      <c r="K94" s="203"/>
    </row>
    <row r="95" spans="2:11" ht="12.75">
      <c r="B95" s="202"/>
      <c r="C95" s="202"/>
      <c r="D95" s="202"/>
      <c r="E95" s="202"/>
      <c r="F95" s="202"/>
      <c r="G95" s="202"/>
      <c r="H95" s="203"/>
      <c r="I95" s="204"/>
      <c r="J95" s="203"/>
      <c r="K95" s="203"/>
    </row>
    <row r="96" spans="2:11" ht="12.75">
      <c r="B96" s="202"/>
      <c r="C96" s="202"/>
      <c r="D96" s="202"/>
      <c r="E96" s="202"/>
      <c r="F96" s="202"/>
      <c r="G96" s="202"/>
      <c r="H96" s="203"/>
      <c r="I96" s="204"/>
      <c r="J96" s="203"/>
      <c r="K96" s="203"/>
    </row>
    <row r="97" spans="2:11" ht="12.75">
      <c r="B97" s="202"/>
      <c r="C97" s="202"/>
      <c r="D97" s="202"/>
      <c r="E97" s="202"/>
      <c r="F97" s="202"/>
      <c r="G97" s="202"/>
      <c r="H97" s="203"/>
      <c r="I97" s="204"/>
      <c r="J97" s="203"/>
      <c r="K97" s="203"/>
    </row>
    <row r="98" spans="2:11" ht="12.75">
      <c r="B98" s="202"/>
      <c r="C98" s="202"/>
      <c r="D98" s="202"/>
      <c r="E98" s="202"/>
      <c r="F98" s="202"/>
      <c r="G98" s="202"/>
      <c r="H98" s="203"/>
      <c r="I98" s="204"/>
      <c r="J98" s="203"/>
      <c r="K98" s="203"/>
    </row>
    <row r="99" spans="2:11" ht="12.75">
      <c r="B99" s="202"/>
      <c r="C99" s="202"/>
      <c r="D99" s="202"/>
      <c r="E99" s="202"/>
      <c r="F99" s="202"/>
      <c r="G99" s="202"/>
      <c r="H99" s="203"/>
      <c r="I99" s="204"/>
      <c r="J99" s="203"/>
      <c r="K99" s="203"/>
    </row>
    <row r="100" spans="2:11" ht="12.75">
      <c r="B100" s="202"/>
      <c r="C100" s="202"/>
      <c r="D100" s="202"/>
      <c r="E100" s="202"/>
      <c r="F100" s="202"/>
      <c r="G100" s="202"/>
      <c r="H100" s="203"/>
      <c r="I100" s="204"/>
      <c r="J100" s="203"/>
      <c r="K100" s="203"/>
    </row>
    <row r="101" spans="2:11" ht="12.75">
      <c r="B101" s="202"/>
      <c r="C101" s="202"/>
      <c r="D101" s="202"/>
      <c r="E101" s="202"/>
      <c r="F101" s="202"/>
      <c r="G101" s="202"/>
      <c r="H101" s="203"/>
      <c r="I101" s="204"/>
      <c r="J101" s="203"/>
      <c r="K101" s="203"/>
    </row>
    <row r="102" spans="2:11" ht="12.75">
      <c r="B102" s="202"/>
      <c r="C102" s="202"/>
      <c r="D102" s="202"/>
      <c r="E102" s="202"/>
      <c r="F102" s="202"/>
      <c r="G102" s="202"/>
      <c r="H102" s="203"/>
      <c r="I102" s="204"/>
      <c r="J102" s="203"/>
      <c r="K102" s="203"/>
    </row>
    <row r="103" spans="2:11" ht="12.75">
      <c r="B103" s="202"/>
      <c r="C103" s="202"/>
      <c r="D103" s="202"/>
      <c r="E103" s="202"/>
      <c r="F103" s="202"/>
      <c r="G103" s="202"/>
      <c r="H103" s="203"/>
      <c r="I103" s="204"/>
      <c r="J103" s="203"/>
      <c r="K103" s="203"/>
    </row>
    <row r="104" spans="2:11" ht="12.75">
      <c r="B104" s="202"/>
      <c r="C104" s="202"/>
      <c r="D104" s="202"/>
      <c r="E104" s="202"/>
      <c r="F104" s="202"/>
      <c r="G104" s="202"/>
      <c r="H104" s="203"/>
      <c r="I104" s="204"/>
      <c r="J104" s="203"/>
      <c r="K104" s="203"/>
    </row>
    <row r="105" spans="2:11" ht="12.75">
      <c r="B105" s="202"/>
      <c r="C105" s="202"/>
      <c r="D105" s="202"/>
      <c r="E105" s="202"/>
      <c r="F105" s="202"/>
      <c r="G105" s="202"/>
      <c r="H105" s="203"/>
      <c r="I105" s="204"/>
      <c r="J105" s="203"/>
      <c r="K105" s="203"/>
    </row>
    <row r="106" spans="2:11" ht="12.75">
      <c r="B106" s="202"/>
      <c r="C106" s="202"/>
      <c r="D106" s="202"/>
      <c r="E106" s="202"/>
      <c r="F106" s="202"/>
      <c r="G106" s="202"/>
      <c r="H106" s="203"/>
      <c r="I106" s="204"/>
      <c r="J106" s="203"/>
      <c r="K106" s="203"/>
    </row>
    <row r="107" spans="2:11" ht="12.75">
      <c r="B107" s="202"/>
      <c r="C107" s="202"/>
      <c r="D107" s="202"/>
      <c r="E107" s="202"/>
      <c r="F107" s="202"/>
      <c r="G107" s="202"/>
      <c r="H107" s="203"/>
      <c r="I107" s="204"/>
      <c r="J107" s="203"/>
      <c r="K107" s="203"/>
    </row>
    <row r="108" spans="2:11" ht="12.75">
      <c r="B108" s="202"/>
      <c r="C108" s="202"/>
      <c r="D108" s="202"/>
      <c r="E108" s="202"/>
      <c r="F108" s="202"/>
      <c r="G108" s="202"/>
      <c r="H108" s="203"/>
      <c r="I108" s="204"/>
      <c r="J108" s="203"/>
      <c r="K108" s="203"/>
    </row>
    <row r="109" spans="2:11" ht="12.75">
      <c r="B109" s="202"/>
      <c r="C109" s="202"/>
      <c r="D109" s="202"/>
      <c r="E109" s="202"/>
      <c r="F109" s="202"/>
      <c r="G109" s="202"/>
      <c r="H109" s="203"/>
      <c r="I109" s="204"/>
      <c r="J109" s="203"/>
      <c r="K109" s="203"/>
    </row>
    <row r="110" spans="2:11" ht="12.75">
      <c r="B110" s="202"/>
      <c r="C110" s="202"/>
      <c r="D110" s="202"/>
      <c r="E110" s="202"/>
      <c r="F110" s="202"/>
      <c r="G110" s="202"/>
      <c r="H110" s="203"/>
      <c r="I110" s="204"/>
      <c r="J110" s="203"/>
      <c r="K110" s="203"/>
    </row>
    <row r="111" spans="2:11" ht="12.75">
      <c r="B111" s="202"/>
      <c r="C111" s="202"/>
      <c r="D111" s="202"/>
      <c r="E111" s="202"/>
      <c r="F111" s="202"/>
      <c r="G111" s="202"/>
      <c r="H111" s="203"/>
      <c r="I111" s="204"/>
      <c r="J111" s="203"/>
      <c r="K111" s="203"/>
    </row>
    <row r="112" spans="2:11" ht="12.75">
      <c r="B112" s="202"/>
      <c r="C112" s="202"/>
      <c r="D112" s="202"/>
      <c r="E112" s="202"/>
      <c r="F112" s="202"/>
      <c r="G112" s="202"/>
      <c r="H112" s="203"/>
      <c r="I112" s="204"/>
      <c r="J112" s="203"/>
      <c r="K112" s="203"/>
    </row>
    <row r="113" spans="2:11" ht="12.75">
      <c r="B113" s="202"/>
      <c r="C113" s="202"/>
      <c r="D113" s="202"/>
      <c r="E113" s="202"/>
      <c r="F113" s="202"/>
      <c r="G113" s="202"/>
      <c r="H113" s="203"/>
      <c r="I113" s="204"/>
      <c r="J113" s="203"/>
      <c r="K113" s="203"/>
    </row>
    <row r="114" spans="2:11" ht="12.75">
      <c r="B114" s="202"/>
      <c r="C114" s="202"/>
      <c r="D114" s="202"/>
      <c r="E114" s="202"/>
      <c r="F114" s="202"/>
      <c r="G114" s="202"/>
      <c r="H114" s="203"/>
      <c r="I114" s="204"/>
      <c r="J114" s="203"/>
      <c r="K114" s="203"/>
    </row>
    <row r="115" spans="2:11" ht="12.75">
      <c r="B115" s="202"/>
      <c r="C115" s="202"/>
      <c r="D115" s="202"/>
      <c r="E115" s="202"/>
      <c r="F115" s="202"/>
      <c r="G115" s="202"/>
      <c r="H115" s="203"/>
      <c r="I115" s="204"/>
      <c r="J115" s="203"/>
      <c r="K115" s="203"/>
    </row>
    <row r="116" spans="2:11" ht="12.75">
      <c r="B116" s="202"/>
      <c r="C116" s="202"/>
      <c r="D116" s="202"/>
      <c r="E116" s="202"/>
      <c r="F116" s="202"/>
      <c r="G116" s="202"/>
      <c r="H116" s="203"/>
      <c r="I116" s="204"/>
      <c r="J116" s="203"/>
      <c r="K116" s="203"/>
    </row>
    <row r="117" spans="2:11" ht="12.75">
      <c r="B117" s="202"/>
      <c r="C117" s="202"/>
      <c r="D117" s="202"/>
      <c r="E117" s="202"/>
      <c r="F117" s="202"/>
      <c r="G117" s="202"/>
      <c r="H117" s="203"/>
      <c r="I117" s="204"/>
      <c r="J117" s="203"/>
      <c r="K117" s="203"/>
    </row>
    <row r="118" spans="2:11" ht="12.75">
      <c r="B118" s="202"/>
      <c r="C118" s="202"/>
      <c r="D118" s="202"/>
      <c r="E118" s="202"/>
      <c r="F118" s="202"/>
      <c r="G118" s="202"/>
      <c r="H118" s="203"/>
      <c r="I118" s="204"/>
      <c r="J118" s="203"/>
      <c r="K118" s="203"/>
    </row>
    <row r="119" spans="2:11" ht="12.75">
      <c r="B119" s="202"/>
      <c r="C119" s="202"/>
      <c r="D119" s="202"/>
      <c r="E119" s="202"/>
      <c r="F119" s="202"/>
      <c r="G119" s="202"/>
      <c r="H119" s="203"/>
      <c r="I119" s="204"/>
      <c r="J119" s="203"/>
      <c r="K119" s="203"/>
    </row>
    <row r="120" spans="2:11" ht="12.75">
      <c r="B120" s="202"/>
      <c r="C120" s="202"/>
      <c r="D120" s="202"/>
      <c r="E120" s="202"/>
      <c r="F120" s="202"/>
      <c r="G120" s="202"/>
      <c r="H120" s="203"/>
      <c r="I120" s="204"/>
      <c r="J120" s="203"/>
      <c r="K120" s="203"/>
    </row>
    <row r="121" spans="2:11" ht="12.75">
      <c r="B121" s="202"/>
      <c r="C121" s="202"/>
      <c r="D121" s="202"/>
      <c r="E121" s="202"/>
      <c r="F121" s="202"/>
      <c r="G121" s="202"/>
      <c r="H121" s="203"/>
      <c r="I121" s="204"/>
      <c r="J121" s="203"/>
      <c r="K121" s="203"/>
    </row>
    <row r="122" spans="2:11" ht="12.75">
      <c r="B122" s="202"/>
      <c r="C122" s="202"/>
      <c r="D122" s="202"/>
      <c r="E122" s="202"/>
      <c r="F122" s="202"/>
      <c r="G122" s="202"/>
      <c r="H122" s="203"/>
      <c r="I122" s="204"/>
      <c r="J122" s="203"/>
      <c r="K122" s="203"/>
    </row>
    <row r="123" spans="2:11" ht="12.75">
      <c r="B123" s="202"/>
      <c r="C123" s="202"/>
      <c r="D123" s="202"/>
      <c r="E123" s="202"/>
      <c r="F123" s="202"/>
      <c r="G123" s="202"/>
      <c r="H123" s="203"/>
      <c r="I123" s="204"/>
      <c r="J123" s="203"/>
      <c r="K123" s="203"/>
    </row>
    <row r="124" spans="2:11" ht="12.75">
      <c r="B124" s="202"/>
      <c r="C124" s="202"/>
      <c r="D124" s="202"/>
      <c r="E124" s="202"/>
      <c r="F124" s="202"/>
      <c r="G124" s="202"/>
      <c r="H124" s="203"/>
      <c r="I124" s="204"/>
      <c r="J124" s="203"/>
      <c r="K124" s="203"/>
    </row>
    <row r="125" spans="2:11" ht="12.75">
      <c r="B125" s="202"/>
      <c r="C125" s="202"/>
      <c r="D125" s="202"/>
      <c r="E125" s="202"/>
      <c r="F125" s="202"/>
      <c r="G125" s="202"/>
      <c r="H125" s="203"/>
      <c r="I125" s="204"/>
      <c r="J125" s="203"/>
      <c r="K125" s="203"/>
    </row>
    <row r="126" spans="2:11" ht="12.75">
      <c r="B126" s="202"/>
      <c r="C126" s="202"/>
      <c r="D126" s="202"/>
      <c r="E126" s="202"/>
      <c r="F126" s="202"/>
      <c r="G126" s="202"/>
      <c r="H126" s="203"/>
      <c r="I126" s="204"/>
      <c r="J126" s="203"/>
      <c r="K126" s="203"/>
    </row>
    <row r="127" spans="2:11" ht="12.75">
      <c r="B127" s="202"/>
      <c r="C127" s="202"/>
      <c r="D127" s="202"/>
      <c r="E127" s="202"/>
      <c r="F127" s="202"/>
      <c r="G127" s="202"/>
      <c r="H127" s="203"/>
      <c r="I127" s="204"/>
      <c r="J127" s="203"/>
      <c r="K127" s="203"/>
    </row>
    <row r="128" spans="2:11" ht="12.75">
      <c r="B128" s="202"/>
      <c r="C128" s="202"/>
      <c r="D128" s="202"/>
      <c r="E128" s="202"/>
      <c r="F128" s="202"/>
      <c r="G128" s="202"/>
      <c r="H128" s="203"/>
      <c r="I128" s="204"/>
      <c r="J128" s="203"/>
      <c r="K128" s="203"/>
    </row>
    <row r="129" spans="2:11" ht="12.75">
      <c r="B129" s="202"/>
      <c r="C129" s="202"/>
      <c r="D129" s="202"/>
      <c r="E129" s="202"/>
      <c r="F129" s="202"/>
      <c r="G129" s="202"/>
      <c r="H129" s="203"/>
      <c r="I129" s="204"/>
      <c r="J129" s="203"/>
      <c r="K129" s="203"/>
    </row>
    <row r="130" spans="2:11" ht="12.75">
      <c r="B130" s="202"/>
      <c r="C130" s="202"/>
      <c r="D130" s="202"/>
      <c r="E130" s="202"/>
      <c r="F130" s="202"/>
      <c r="G130" s="202"/>
      <c r="H130" s="203"/>
      <c r="I130" s="204"/>
      <c r="J130" s="203"/>
      <c r="K130" s="203"/>
    </row>
    <row r="131" spans="2:11" ht="12.75">
      <c r="B131" s="202"/>
      <c r="C131" s="202"/>
      <c r="D131" s="202"/>
      <c r="E131" s="202"/>
      <c r="F131" s="202"/>
      <c r="G131" s="202"/>
      <c r="H131" s="203"/>
      <c r="I131" s="204"/>
      <c r="J131" s="203"/>
      <c r="K131" s="203"/>
    </row>
    <row r="132" spans="2:11" ht="12.75">
      <c r="B132" s="202"/>
      <c r="C132" s="202"/>
      <c r="D132" s="202"/>
      <c r="E132" s="202"/>
      <c r="F132" s="202"/>
      <c r="G132" s="202"/>
      <c r="H132" s="203"/>
      <c r="I132" s="204"/>
      <c r="J132" s="203"/>
      <c r="K132" s="203"/>
    </row>
    <row r="133" spans="2:11" ht="12.75">
      <c r="B133" s="202"/>
      <c r="C133" s="202"/>
      <c r="D133" s="202"/>
      <c r="E133" s="202"/>
      <c r="F133" s="202"/>
      <c r="G133" s="202"/>
      <c r="H133" s="203"/>
      <c r="I133" s="204"/>
      <c r="J133" s="203"/>
      <c r="K133" s="203"/>
    </row>
    <row r="134" spans="2:11" ht="12.75">
      <c r="B134" s="202"/>
      <c r="C134" s="202"/>
      <c r="D134" s="202"/>
      <c r="E134" s="202"/>
      <c r="F134" s="202"/>
      <c r="G134" s="202"/>
      <c r="H134" s="203"/>
      <c r="I134" s="204"/>
      <c r="J134" s="203"/>
      <c r="K134" s="203"/>
    </row>
    <row r="135" spans="2:11" ht="12.75">
      <c r="B135" s="202"/>
      <c r="C135" s="202"/>
      <c r="D135" s="202"/>
      <c r="E135" s="202"/>
      <c r="F135" s="202"/>
      <c r="G135" s="202"/>
      <c r="H135" s="203"/>
      <c r="I135" s="204"/>
      <c r="J135" s="203"/>
      <c r="K135" s="203"/>
    </row>
    <row r="136" spans="2:11" ht="12.75">
      <c r="B136" s="202"/>
      <c r="C136" s="202"/>
      <c r="D136" s="202"/>
      <c r="E136" s="202"/>
      <c r="F136" s="202"/>
      <c r="G136" s="202"/>
      <c r="H136" s="203"/>
      <c r="I136" s="204"/>
      <c r="J136" s="203"/>
      <c r="K136" s="203"/>
    </row>
    <row r="137" spans="2:11" ht="12.75">
      <c r="B137" s="202"/>
      <c r="C137" s="202"/>
      <c r="D137" s="202"/>
      <c r="E137" s="202"/>
      <c r="F137" s="202"/>
      <c r="G137" s="202"/>
      <c r="H137" s="203"/>
      <c r="I137" s="204"/>
      <c r="J137" s="203"/>
      <c r="K137" s="203"/>
    </row>
    <row r="138" spans="2:11" ht="12.75">
      <c r="B138" s="202"/>
      <c r="C138" s="202"/>
      <c r="D138" s="202"/>
      <c r="E138" s="202"/>
      <c r="F138" s="202"/>
      <c r="G138" s="202"/>
      <c r="H138" s="203"/>
      <c r="I138" s="204"/>
      <c r="J138" s="203"/>
      <c r="K138" s="203"/>
    </row>
    <row r="139" spans="2:11" ht="12.75">
      <c r="B139" s="202"/>
      <c r="C139" s="202"/>
      <c r="D139" s="202"/>
      <c r="E139" s="202"/>
      <c r="F139" s="202"/>
      <c r="G139" s="202"/>
      <c r="H139" s="203"/>
      <c r="I139" s="204"/>
      <c r="J139" s="203"/>
      <c r="K139" s="203"/>
    </row>
    <row r="140" spans="2:11" ht="12.75">
      <c r="B140" s="202"/>
      <c r="C140" s="202"/>
      <c r="D140" s="202"/>
      <c r="E140" s="202"/>
      <c r="F140" s="202"/>
      <c r="G140" s="202"/>
      <c r="H140" s="203"/>
      <c r="I140" s="204"/>
      <c r="J140" s="203"/>
      <c r="K140" s="203"/>
    </row>
    <row r="141" spans="2:11" ht="12.75">
      <c r="B141" s="202"/>
      <c r="C141" s="202"/>
      <c r="D141" s="202"/>
      <c r="E141" s="202"/>
      <c r="F141" s="202"/>
      <c r="G141" s="202"/>
      <c r="H141" s="203"/>
      <c r="I141" s="204"/>
      <c r="J141" s="203"/>
      <c r="K141" s="203"/>
    </row>
    <row r="142" spans="2:11" ht="12.75">
      <c r="B142" s="202"/>
      <c r="C142" s="202"/>
      <c r="D142" s="202"/>
      <c r="E142" s="202"/>
      <c r="F142" s="202"/>
      <c r="G142" s="202"/>
      <c r="H142" s="203"/>
      <c r="I142" s="204"/>
      <c r="J142" s="203"/>
      <c r="K142" s="203"/>
    </row>
    <row r="143" spans="2:11" ht="12.75">
      <c r="B143" s="202"/>
      <c r="C143" s="202"/>
      <c r="D143" s="202"/>
      <c r="E143" s="202"/>
      <c r="F143" s="202"/>
      <c r="G143" s="202"/>
      <c r="H143" s="203"/>
      <c r="I143" s="204"/>
      <c r="J143" s="203"/>
      <c r="K143" s="203"/>
    </row>
    <row r="144" spans="2:11" ht="12.75">
      <c r="B144" s="202"/>
      <c r="C144" s="202"/>
      <c r="D144" s="202"/>
      <c r="E144" s="202"/>
      <c r="F144" s="202"/>
      <c r="G144" s="202"/>
      <c r="H144" s="203"/>
      <c r="I144" s="204"/>
      <c r="J144" s="203"/>
      <c r="K144" s="203"/>
    </row>
    <row r="145" spans="2:11" ht="12.75">
      <c r="B145" s="202"/>
      <c r="C145" s="202"/>
      <c r="D145" s="202"/>
      <c r="E145" s="202"/>
      <c r="F145" s="202"/>
      <c r="G145" s="202"/>
      <c r="H145" s="203"/>
      <c r="I145" s="204"/>
      <c r="J145" s="203"/>
      <c r="K145" s="203"/>
    </row>
    <row r="146" spans="2:11" ht="12.75">
      <c r="B146" s="202"/>
      <c r="C146" s="202"/>
      <c r="D146" s="202"/>
      <c r="E146" s="202"/>
      <c r="F146" s="202"/>
      <c r="G146" s="202"/>
      <c r="H146" s="203"/>
      <c r="I146" s="204"/>
      <c r="J146" s="203"/>
      <c r="K146" s="203"/>
    </row>
    <row r="147" spans="2:11" ht="12.75">
      <c r="B147" s="202"/>
      <c r="C147" s="202"/>
      <c r="D147" s="202"/>
      <c r="E147" s="202"/>
      <c r="F147" s="202"/>
      <c r="G147" s="202"/>
      <c r="H147" s="203"/>
      <c r="I147" s="204"/>
      <c r="J147" s="203"/>
      <c r="K147" s="203"/>
    </row>
    <row r="148" spans="2:11" ht="12.75">
      <c r="B148" s="202"/>
      <c r="C148" s="202"/>
      <c r="D148" s="202"/>
      <c r="E148" s="202"/>
      <c r="F148" s="202"/>
      <c r="G148" s="202"/>
      <c r="H148" s="203"/>
      <c r="I148" s="204"/>
      <c r="J148" s="203"/>
      <c r="K148" s="203"/>
    </row>
    <row r="149" spans="2:11" ht="12.75">
      <c r="B149" s="202"/>
      <c r="C149" s="202"/>
      <c r="D149" s="202"/>
      <c r="E149" s="202"/>
      <c r="F149" s="202"/>
      <c r="G149" s="202"/>
      <c r="H149" s="203"/>
      <c r="I149" s="204"/>
      <c r="J149" s="203"/>
      <c r="K149" s="203"/>
    </row>
    <row r="150" spans="2:11" ht="12.75">
      <c r="B150" s="202"/>
      <c r="C150" s="202"/>
      <c r="D150" s="202"/>
      <c r="E150" s="202"/>
      <c r="F150" s="202"/>
      <c r="G150" s="202"/>
      <c r="H150" s="203"/>
      <c r="I150" s="204"/>
      <c r="J150" s="203"/>
      <c r="K150" s="203"/>
    </row>
    <row r="151" spans="2:11" ht="12.75">
      <c r="B151" s="202"/>
      <c r="C151" s="202"/>
      <c r="D151" s="202"/>
      <c r="E151" s="202"/>
      <c r="F151" s="202"/>
      <c r="G151" s="202"/>
      <c r="H151" s="203"/>
      <c r="I151" s="204"/>
      <c r="J151" s="203"/>
      <c r="K151" s="203"/>
    </row>
    <row r="152" spans="2:11" ht="12.75">
      <c r="B152" s="202"/>
      <c r="C152" s="202"/>
      <c r="D152" s="202"/>
      <c r="E152" s="202"/>
      <c r="F152" s="202"/>
      <c r="G152" s="202"/>
      <c r="H152" s="203"/>
      <c r="I152" s="204"/>
      <c r="J152" s="203"/>
      <c r="K152" s="203"/>
    </row>
    <row r="153" spans="2:11" ht="12.75">
      <c r="B153" s="202"/>
      <c r="C153" s="202"/>
      <c r="D153" s="202"/>
      <c r="E153" s="202"/>
      <c r="F153" s="202"/>
      <c r="G153" s="202"/>
      <c r="H153" s="203"/>
      <c r="I153" s="204"/>
      <c r="J153" s="203"/>
      <c r="K153" s="203"/>
    </row>
    <row r="154" spans="2:11" ht="12.75">
      <c r="B154" s="202"/>
      <c r="C154" s="202"/>
      <c r="D154" s="202"/>
      <c r="E154" s="202"/>
      <c r="F154" s="202"/>
      <c r="G154" s="202"/>
      <c r="H154" s="203"/>
      <c r="I154" s="204"/>
      <c r="J154" s="203"/>
      <c r="K154" s="203"/>
    </row>
    <row r="155" spans="2:11" ht="12.75">
      <c r="B155" s="202"/>
      <c r="C155" s="202"/>
      <c r="D155" s="202"/>
      <c r="E155" s="202"/>
      <c r="F155" s="202"/>
      <c r="G155" s="202"/>
      <c r="H155" s="203"/>
      <c r="I155" s="204"/>
      <c r="J155" s="203"/>
      <c r="K155" s="203"/>
    </row>
    <row r="156" spans="2:11" ht="12.75">
      <c r="B156" s="202"/>
      <c r="C156" s="202"/>
      <c r="D156" s="202"/>
      <c r="E156" s="202"/>
      <c r="F156" s="202"/>
      <c r="G156" s="202"/>
      <c r="H156" s="203"/>
      <c r="I156" s="204"/>
      <c r="J156" s="203"/>
      <c r="K156" s="203"/>
    </row>
    <row r="157" spans="2:11" ht="12.75">
      <c r="B157" s="202"/>
      <c r="C157" s="202"/>
      <c r="D157" s="202"/>
      <c r="E157" s="202"/>
      <c r="F157" s="202"/>
      <c r="G157" s="202"/>
      <c r="H157" s="203"/>
      <c r="I157" s="204"/>
      <c r="J157" s="203"/>
      <c r="K157" s="203"/>
    </row>
    <row r="158" spans="2:11" ht="12.75">
      <c r="B158" s="202"/>
      <c r="C158" s="202"/>
      <c r="D158" s="202"/>
      <c r="E158" s="202"/>
      <c r="F158" s="202"/>
      <c r="G158" s="202"/>
      <c r="H158" s="203"/>
      <c r="I158" s="204"/>
      <c r="J158" s="203"/>
      <c r="K158" s="203"/>
    </row>
    <row r="159" spans="2:11" ht="12.75">
      <c r="B159" s="202"/>
      <c r="C159" s="202"/>
      <c r="D159" s="202"/>
      <c r="E159" s="202"/>
      <c r="F159" s="202"/>
      <c r="G159" s="202"/>
      <c r="H159" s="203"/>
      <c r="I159" s="204"/>
      <c r="J159" s="203"/>
      <c r="K159" s="203"/>
    </row>
    <row r="160" spans="2:11" ht="12.75">
      <c r="B160" s="202"/>
      <c r="C160" s="202"/>
      <c r="D160" s="202"/>
      <c r="E160" s="202"/>
      <c r="F160" s="202"/>
      <c r="G160" s="202"/>
      <c r="H160" s="203"/>
      <c r="I160" s="204"/>
      <c r="J160" s="203"/>
      <c r="K160" s="203"/>
    </row>
    <row r="161" spans="2:11" ht="12.75">
      <c r="B161" s="202"/>
      <c r="C161" s="202"/>
      <c r="D161" s="202"/>
      <c r="E161" s="202"/>
      <c r="F161" s="202"/>
      <c r="G161" s="202"/>
      <c r="H161" s="203"/>
      <c r="I161" s="204"/>
      <c r="J161" s="203"/>
      <c r="K161" s="203"/>
    </row>
  </sheetData>
  <mergeCells count="3">
    <mergeCell ref="B3:K3"/>
    <mergeCell ref="B4:K4"/>
    <mergeCell ref="B5:K5"/>
  </mergeCells>
  <printOptions/>
  <pageMargins left="0.52" right="0.43" top="0.74" bottom="0.71" header="0.4921259845" footer="0.492125984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Nothdurft</dc:creator>
  <cp:keywords/>
  <dc:description/>
  <cp:lastModifiedBy>Marina Nothdurft</cp:lastModifiedBy>
  <dcterms:created xsi:type="dcterms:W3CDTF">2008-05-31T16:04:17Z</dcterms:created>
  <dcterms:modified xsi:type="dcterms:W3CDTF">2008-05-31T16:19:36Z</dcterms:modified>
  <cp:category/>
  <cp:version/>
  <cp:contentType/>
  <cp:contentStatus/>
</cp:coreProperties>
</file>