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firstSheet="11" activeTab="12"/>
  </bookViews>
  <sheets>
    <sheet name="Herren Einzel 18-40" sheetId="1" r:id="rId1"/>
    <sheet name="Herren Einzel 41-" sheetId="2" r:id="rId2"/>
    <sheet name="Herren Staffel 18-40" sheetId="3" r:id="rId3"/>
    <sheet name="Herren Staffel 41-" sheetId="4" r:id="rId4"/>
    <sheet name="Feuerwehren Einzel" sheetId="5" r:id="rId5"/>
    <sheet name="Feuerwehren Staffel" sheetId="6" r:id="rId6"/>
    <sheet name="Damen Einzel 18-35" sheetId="7" r:id="rId7"/>
    <sheet name="Damen Einzel 36-" sheetId="8" r:id="rId8"/>
    <sheet name="Damen Staffel" sheetId="9" r:id="rId9"/>
    <sheet name="Jugend Einzel männlich 12-17" sheetId="10" r:id="rId10"/>
    <sheet name="Jugend Einzel weiblich 12-17" sheetId="11" r:id="rId11"/>
    <sheet name="Jugend Staffel 12-17" sheetId="12" r:id="rId12"/>
    <sheet name="Supercup-Herren" sheetId="13" r:id="rId13"/>
    <sheet name="Supercup-Damen" sheetId="14" r:id="rId14"/>
    <sheet name="Supercup-Jugend" sheetId="15" r:id="rId15"/>
  </sheets>
  <externalReferences>
    <externalReference r:id="rId18"/>
  </externalReferences>
  <definedNames>
    <definedName name="_xlnm.Print_Area" localSheetId="6">'Damen Einzel 18-35'!$B$2:$K$23</definedName>
    <definedName name="_xlnm.Print_Area" localSheetId="7">'Damen Einzel 36-'!$B$2:$K$13</definedName>
    <definedName name="_xlnm.Print_Area" localSheetId="8">'Damen Staffel'!$B$2:$W$16</definedName>
    <definedName name="_xlnm.Print_Area" localSheetId="4">'Feuerwehren Einzel'!$B$2:$K$21</definedName>
    <definedName name="_xlnm.Print_Area" localSheetId="5">'Feuerwehren Staffel'!$B$2:$W$14</definedName>
    <definedName name="_xlnm.Print_Area" localSheetId="0">'Herren Einzel 18-40'!$B$2:$K$39</definedName>
    <definedName name="_xlnm.Print_Area" localSheetId="1">'Herren Einzel 41-'!$B$1:$K$26</definedName>
    <definedName name="_xlnm.Print_Area" localSheetId="2">'Herren Staffel 18-40'!$B$2:$W$20</definedName>
    <definedName name="_xlnm.Print_Area" localSheetId="3">'Herren Staffel 41-'!$B$2:$W$16</definedName>
    <definedName name="_xlnm.Print_Area" localSheetId="9">'Jugend Einzel männlich 12-17'!$B$2:$L$21</definedName>
    <definedName name="_xlnm.Print_Area" localSheetId="10">'Jugend Einzel weiblich 12-17'!$B$2:$K$13</definedName>
    <definedName name="_xlnm.Print_Area" localSheetId="11">'Jugend Staffel 12-17'!$B$2:$W$14</definedName>
    <definedName name="_xlnm.Print_Area" localSheetId="13">'Supercup-Damen'!$B$2:$N$13</definedName>
    <definedName name="_xlnm.Print_Area" localSheetId="12">'Supercup-Herren'!$B$2:$N$18</definedName>
    <definedName name="_xlnm.Print_Area" localSheetId="14">'Supercup-Jugend'!$B$2:$N$18</definedName>
  </definedNames>
  <calcPr fullCalcOnLoad="1"/>
</workbook>
</file>

<file path=xl/sharedStrings.xml><?xml version="1.0" encoding="utf-8"?>
<sst xmlns="http://schemas.openxmlformats.org/spreadsheetml/2006/main" count="368" uniqueCount="101">
  <si>
    <t>6. Sommerbiathlon am 12.06.2010 in Bargstedt</t>
  </si>
  <si>
    <t>Ergebnisliste- "Einzel"</t>
  </si>
  <si>
    <t>Wertungsklasse: Herren (18 - 40 Jahre)</t>
  </si>
  <si>
    <t>Platz</t>
  </si>
  <si>
    <t>Start- Nummer</t>
  </si>
  <si>
    <t>Name Starter</t>
  </si>
  <si>
    <t>Vorname Starter</t>
  </si>
  <si>
    <t>Alter</t>
  </si>
  <si>
    <t>Team-  Name</t>
  </si>
  <si>
    <t>Lauf- Zeit (hh:mm:ss)</t>
  </si>
  <si>
    <t>Schiess- Fehler</t>
  </si>
  <si>
    <t>Straf- Zeit (hh:mm:ss)</t>
  </si>
  <si>
    <t>Gesamt- Zeit (hh:mm:ss)</t>
  </si>
  <si>
    <t>Wertungsklasse: Herren (41 - ?? Jahre)</t>
  </si>
  <si>
    <t>Ergebnisliste "Staffel"</t>
  </si>
  <si>
    <t>Team</t>
  </si>
  <si>
    <t>1. Läufer</t>
  </si>
  <si>
    <t>2. Läufer</t>
  </si>
  <si>
    <t>3. Läufer</t>
  </si>
  <si>
    <t>Nummer</t>
  </si>
  <si>
    <t>Name</t>
  </si>
  <si>
    <t>Vorname</t>
  </si>
  <si>
    <t>Lauf- Zeit        (hh:mm:ss)</t>
  </si>
  <si>
    <t>Schiessen Strafzeit (hh:mm:ss)</t>
  </si>
  <si>
    <t>Wertungsklasse: Feuerwehren</t>
  </si>
  <si>
    <t>Wertungsklasse: Damen (18 - 35 Jahre)</t>
  </si>
  <si>
    <t>Wertungsklasse: Damen (36 - ?? Jahre)</t>
  </si>
  <si>
    <t>Wertungsklasse: Damen</t>
  </si>
  <si>
    <t>Ergebnisliste- "Einzel männlich"</t>
  </si>
  <si>
    <t>Wertungsklasse: Jugend (12 - 17 Jahre)</t>
  </si>
  <si>
    <t>*</t>
  </si>
  <si>
    <t>* = 5 Strafminuten, weil nur eine Laufrunde und ein Schießen absolviert wurden</t>
  </si>
  <si>
    <t>Ergebnisliste- "Einzel weiblich"</t>
  </si>
  <si>
    <t>Ergebnisliste - Super Cup Bargstedt -</t>
  </si>
  <si>
    <t xml:space="preserve">Wertungsklasse: Herren </t>
  </si>
  <si>
    <t>TuS Bargstedt "Laufen"</t>
  </si>
  <si>
    <t>Hoppe</t>
  </si>
  <si>
    <t>Ralf</t>
  </si>
  <si>
    <t>Seggering</t>
  </si>
  <si>
    <t>Andreas</t>
  </si>
  <si>
    <t>Keen</t>
  </si>
  <si>
    <t>Jens</t>
  </si>
  <si>
    <t xml:space="preserve">TuS Bargstedt  </t>
  </si>
  <si>
    <t>Dibbern</t>
  </si>
  <si>
    <t>Christoph</t>
  </si>
  <si>
    <t>Thorben</t>
  </si>
  <si>
    <t>Babbe</t>
  </si>
  <si>
    <t>Björn</t>
  </si>
  <si>
    <t>KK Nindorf "Junioren"</t>
  </si>
  <si>
    <t>Busse</t>
  </si>
  <si>
    <t>Hannes</t>
  </si>
  <si>
    <t>Mißfeldt</t>
  </si>
  <si>
    <t>Rolf</t>
  </si>
  <si>
    <t>Warnke</t>
  </si>
  <si>
    <t>Mathis</t>
  </si>
  <si>
    <t xml:space="preserve">KK Nindorf  </t>
  </si>
  <si>
    <t>Ohrt</t>
  </si>
  <si>
    <t>Dirk</t>
  </si>
  <si>
    <t>Sievers</t>
  </si>
  <si>
    <t>Bernd</t>
  </si>
  <si>
    <t>Timm</t>
  </si>
  <si>
    <t>Die Jungs vom Dorf 1</t>
  </si>
  <si>
    <t>Treede-Vierth</t>
  </si>
  <si>
    <t>Jan-Henning</t>
  </si>
  <si>
    <t>Kasch</t>
  </si>
  <si>
    <t>Timo</t>
  </si>
  <si>
    <t>Dohse</t>
  </si>
  <si>
    <t>Thomas</t>
  </si>
  <si>
    <t>Die Jungs vom Dorf 2</t>
  </si>
  <si>
    <t>Vierth</t>
  </si>
  <si>
    <t>Hans</t>
  </si>
  <si>
    <t>Sienknecht</t>
  </si>
  <si>
    <t>Marko</t>
  </si>
  <si>
    <t>SSV Nienborstel</t>
  </si>
  <si>
    <t>Seemann</t>
  </si>
  <si>
    <t>Marc</t>
  </si>
  <si>
    <t>Hauschildt</t>
  </si>
  <si>
    <t>Sören</t>
  </si>
  <si>
    <t>Horst</t>
  </si>
  <si>
    <t>Kai</t>
  </si>
  <si>
    <t>KK Bargstedt</t>
  </si>
  <si>
    <t>Petersen</t>
  </si>
  <si>
    <t>Rita</t>
  </si>
  <si>
    <t>Shaheen</t>
  </si>
  <si>
    <t>Ute</t>
  </si>
  <si>
    <t>Schnoor</t>
  </si>
  <si>
    <t>Britta</t>
  </si>
  <si>
    <t>Wertungsklasse: Jugend</t>
  </si>
  <si>
    <t>Reimers</t>
  </si>
  <si>
    <t>Lea</t>
  </si>
  <si>
    <t>Breiholz</t>
  </si>
  <si>
    <t>Arne</t>
  </si>
  <si>
    <t>Kühl</t>
  </si>
  <si>
    <t>Lasse</t>
  </si>
  <si>
    <t>Nachwuchsteam</t>
  </si>
  <si>
    <t>Kißmann</t>
  </si>
  <si>
    <t>Niklas</t>
  </si>
  <si>
    <t>Bestmann</t>
  </si>
  <si>
    <t>Jannis</t>
  </si>
  <si>
    <t>Speck</t>
  </si>
  <si>
    <t>Ole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</si>
</sst>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;@"/>
    <numFmt numFmtId="173" formatCode="0.0"/>
    <numFmt numFmtId="174" formatCode="#,##0\ _D_M"/>
    <numFmt numFmtId="175" formatCode="h:mm:ss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2"/>
      <name val="Comic Sans MS"/>
      <family val="4"/>
    </font>
    <font>
      <b/>
      <sz val="24"/>
      <name val="Comic Sans MS"/>
      <family val="4"/>
    </font>
    <font>
      <sz val="24"/>
      <name val="Arial"/>
      <family val="0"/>
    </font>
    <font>
      <sz val="12"/>
      <name val="Comic Sans MS"/>
      <family val="4"/>
    </font>
    <font>
      <b/>
      <sz val="10"/>
      <name val="Arial"/>
      <family val="2"/>
    </font>
    <font>
      <sz val="22"/>
      <name val="Arial"/>
      <family val="0"/>
    </font>
    <font>
      <b/>
      <sz val="12"/>
      <name val="Comic Sans MS"/>
      <family val="4"/>
    </font>
    <font>
      <b/>
      <sz val="11"/>
      <name val="Arial"/>
      <family val="2"/>
    </font>
    <font>
      <sz val="9"/>
      <name val="Arial"/>
      <family val="0"/>
    </font>
    <font>
      <u val="single"/>
      <sz val="11"/>
      <color indexed="36"/>
      <name val="Arial"/>
      <family val="0"/>
    </font>
    <font>
      <sz val="11"/>
      <name val="Arial"/>
      <family val="0"/>
    </font>
    <font>
      <u val="single"/>
      <sz val="11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172" fontId="0" fillId="2" borderId="2" xfId="0" applyNumberFormat="1" applyFont="1" applyFill="1" applyBorder="1" applyAlignment="1">
      <alignment horizontal="center"/>
    </xf>
    <xf numFmtId="172" fontId="0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172" fontId="0" fillId="2" borderId="7" xfId="0" applyNumberFormat="1" applyFont="1" applyFill="1" applyBorder="1" applyAlignment="1">
      <alignment horizontal="center"/>
    </xf>
    <xf numFmtId="172" fontId="0" fillId="2" borderId="8" xfId="0" applyNumberFormat="1" applyFont="1" applyFill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" fontId="8" fillId="3" borderId="9" xfId="0" applyNumberFormat="1" applyFont="1" applyFill="1" applyBorder="1" applyAlignment="1">
      <alignment horizontal="center" vertical="center" textRotation="90" wrapText="1"/>
    </xf>
    <xf numFmtId="49" fontId="8" fillId="3" borderId="9" xfId="0" applyNumberFormat="1" applyFont="1" applyFill="1" applyBorder="1" applyAlignment="1">
      <alignment horizontal="center" vertical="center" wrapText="1"/>
    </xf>
    <xf numFmtId="172" fontId="8" fillId="3" borderId="9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1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2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9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 vertical="center" textRotation="90" wrapText="1"/>
    </xf>
    <xf numFmtId="173" fontId="11" fillId="3" borderId="12" xfId="0" applyNumberFormat="1" applyFont="1" applyFill="1" applyBorder="1" applyAlignment="1">
      <alignment horizontal="center" vertical="center"/>
    </xf>
    <xf numFmtId="173" fontId="11" fillId="3" borderId="13" xfId="0" applyNumberFormat="1" applyFont="1" applyFill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/>
    </xf>
    <xf numFmtId="173" fontId="1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73" fontId="11" fillId="0" borderId="12" xfId="0" applyNumberFormat="1" applyFont="1" applyFill="1" applyBorder="1" applyAlignment="1">
      <alignment horizontal="center" vertical="center"/>
    </xf>
    <xf numFmtId="173" fontId="11" fillId="0" borderId="13" xfId="0" applyNumberFormat="1" applyFont="1" applyFill="1" applyBorder="1" applyAlignment="1">
      <alignment horizontal="center" vertical="center"/>
    </xf>
    <xf numFmtId="175" fontId="0" fillId="4" borderId="11" xfId="0" applyNumberFormat="1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174" fontId="0" fillId="3" borderId="16" xfId="0" applyNumberFormat="1" applyFont="1" applyFill="1" applyBorder="1" applyAlignment="1">
      <alignment horizontal="center" vertical="center" textRotation="90" wrapText="1"/>
    </xf>
    <xf numFmtId="174" fontId="0" fillId="3" borderId="17" xfId="0" applyNumberFormat="1" applyFont="1" applyFill="1" applyBorder="1" applyAlignment="1">
      <alignment horizontal="center" vertical="center" wrapText="1"/>
    </xf>
    <xf numFmtId="175" fontId="0" fillId="0" borderId="16" xfId="0" applyNumberFormat="1" applyFont="1" applyFill="1" applyBorder="1" applyAlignment="1">
      <alignment horizontal="center" vertical="center" textRotation="90" wrapText="1"/>
    </xf>
    <xf numFmtId="175" fontId="0" fillId="0" borderId="18" xfId="0" applyNumberFormat="1" applyFont="1" applyFill="1" applyBorder="1" applyAlignment="1">
      <alignment horizontal="center" vertical="center" textRotation="90" wrapText="1"/>
    </xf>
    <xf numFmtId="175" fontId="0" fillId="0" borderId="19" xfId="0" applyNumberFormat="1" applyFont="1" applyFill="1" applyBorder="1" applyAlignment="1">
      <alignment horizontal="center" vertical="center" textRotation="90" wrapText="1"/>
    </xf>
    <xf numFmtId="1" fontId="0" fillId="0" borderId="19" xfId="0" applyNumberFormat="1" applyFont="1" applyFill="1" applyBorder="1" applyAlignment="1">
      <alignment horizontal="center" vertical="center" textRotation="90" wrapText="1"/>
    </xf>
    <xf numFmtId="175" fontId="0" fillId="3" borderId="16" xfId="0" applyNumberFormat="1" applyFont="1" applyFill="1" applyBorder="1" applyAlignment="1">
      <alignment horizontal="center" vertical="center" textRotation="90" wrapText="1"/>
    </xf>
    <xf numFmtId="175" fontId="0" fillId="3" borderId="18" xfId="0" applyNumberFormat="1" applyFont="1" applyFill="1" applyBorder="1" applyAlignment="1">
      <alignment horizontal="center" vertical="center" textRotation="90" wrapText="1"/>
    </xf>
    <xf numFmtId="175" fontId="0" fillId="3" borderId="19" xfId="0" applyNumberFormat="1" applyFont="1" applyFill="1" applyBorder="1" applyAlignment="1">
      <alignment horizontal="center" vertical="center" textRotation="90" wrapText="1"/>
    </xf>
    <xf numFmtId="1" fontId="0" fillId="3" borderId="19" xfId="0" applyNumberFormat="1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textRotation="90"/>
    </xf>
    <xf numFmtId="172" fontId="12" fillId="0" borderId="0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left" vertical="center" textRotation="90"/>
    </xf>
    <xf numFmtId="21" fontId="0" fillId="0" borderId="9" xfId="0" applyNumberFormat="1" applyFont="1" applyFill="1" applyBorder="1" applyAlignment="1">
      <alignment horizontal="center" vertical="center" textRotation="90"/>
    </xf>
    <xf numFmtId="0" fontId="0" fillId="0" borderId="9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left" vertical="center" textRotation="90"/>
    </xf>
    <xf numFmtId="21" fontId="0" fillId="0" borderId="10" xfId="0" applyNumberFormat="1" applyFont="1" applyFill="1" applyBorder="1" applyAlignment="1">
      <alignment horizontal="center" vertical="center" textRotation="90"/>
    </xf>
    <xf numFmtId="0" fontId="0" fillId="0" borderId="1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textRotation="90"/>
    </xf>
    <xf numFmtId="21" fontId="0" fillId="0" borderId="0" xfId="0" applyNumberFormat="1" applyFont="1" applyFill="1" applyBorder="1" applyAlignment="1">
      <alignment horizontal="center" vertical="center" textRotation="90"/>
    </xf>
    <xf numFmtId="0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1" fontId="8" fillId="3" borderId="9" xfId="0" applyNumberFormat="1" applyFont="1" applyFill="1" applyBorder="1" applyAlignment="1">
      <alignment vertical="center" textRotation="90" wrapText="1"/>
    </xf>
    <xf numFmtId="0" fontId="0" fillId="0" borderId="9" xfId="0" applyBorder="1" applyAlignment="1">
      <alignment/>
    </xf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4" fillId="0" borderId="0" xfId="20" applyBorder="1">
      <alignment/>
      <protection/>
    </xf>
    <xf numFmtId="1" fontId="0" fillId="0" borderId="0" xfId="20" applyNumberFormat="1" applyFont="1" applyBorder="1" applyAlignment="1">
      <alignment/>
      <protection/>
    </xf>
    <xf numFmtId="1" fontId="0" fillId="0" borderId="0" xfId="20" applyNumberFormat="1" applyFont="1" applyBorder="1" applyAlignment="1">
      <alignment horizontal="center"/>
      <protection/>
    </xf>
    <xf numFmtId="0" fontId="14" fillId="0" borderId="0" xfId="20">
      <alignment/>
      <protection/>
    </xf>
    <xf numFmtId="1" fontId="0" fillId="2" borderId="1" xfId="20" applyNumberFormat="1" applyFont="1" applyFill="1" applyBorder="1" applyAlignment="1">
      <alignment/>
      <protection/>
    </xf>
    <xf numFmtId="1" fontId="0" fillId="2" borderId="2" xfId="20" applyNumberFormat="1" applyFont="1" applyFill="1" applyBorder="1" applyAlignment="1">
      <alignment horizontal="center"/>
      <protection/>
    </xf>
    <xf numFmtId="49" fontId="0" fillId="2" borderId="2" xfId="20" applyNumberFormat="1" applyFont="1" applyFill="1" applyBorder="1" applyAlignment="1">
      <alignment horizontal="center"/>
      <protection/>
    </xf>
    <xf numFmtId="172" fontId="0" fillId="2" borderId="2" xfId="20" applyNumberFormat="1" applyFont="1" applyFill="1" applyBorder="1" applyAlignment="1">
      <alignment horizontal="center"/>
      <protection/>
    </xf>
    <xf numFmtId="172" fontId="0" fillId="2" borderId="3" xfId="20" applyNumberFormat="1" applyFont="1" applyFill="1" applyBorder="1" applyAlignment="1">
      <alignment horizontal="center"/>
      <protection/>
    </xf>
    <xf numFmtId="0" fontId="14" fillId="0" borderId="0" xfId="20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7" fillId="2" borderId="4" xfId="20" applyFont="1" applyFill="1" applyBorder="1" applyAlignment="1">
      <alignment horizontal="center" vertical="center"/>
      <protection/>
    </xf>
    <xf numFmtId="0" fontId="14" fillId="0" borderId="0" xfId="20" applyBorder="1" applyAlignment="1">
      <alignment horizontal="center" vertical="center"/>
      <protection/>
    </xf>
    <xf numFmtId="0" fontId="14" fillId="0" borderId="5" xfId="20" applyBorder="1" applyAlignment="1">
      <alignment horizontal="center" vertical="center"/>
      <protection/>
    </xf>
    <xf numFmtId="0" fontId="1" fillId="0" borderId="0" xfId="20" applyFont="1" applyBorder="1">
      <alignment/>
      <protection/>
    </xf>
    <xf numFmtId="1" fontId="0" fillId="2" borderId="6" xfId="20" applyNumberFormat="1" applyFont="1" applyFill="1" applyBorder="1" applyAlignment="1">
      <alignment/>
      <protection/>
    </xf>
    <xf numFmtId="1" fontId="0" fillId="2" borderId="7" xfId="20" applyNumberFormat="1" applyFont="1" applyFill="1" applyBorder="1" applyAlignment="1">
      <alignment horizontal="center"/>
      <protection/>
    </xf>
    <xf numFmtId="49" fontId="0" fillId="2" borderId="7" xfId="20" applyNumberFormat="1" applyFont="1" applyFill="1" applyBorder="1" applyAlignment="1">
      <alignment horizontal="center"/>
      <protection/>
    </xf>
    <xf numFmtId="172" fontId="0" fillId="2" borderId="7" xfId="20" applyNumberFormat="1" applyFont="1" applyFill="1" applyBorder="1" applyAlignment="1">
      <alignment horizontal="center"/>
      <protection/>
    </xf>
    <xf numFmtId="172" fontId="0" fillId="2" borderId="8" xfId="20" applyNumberFormat="1" applyFont="1" applyFill="1" applyBorder="1" applyAlignment="1">
      <alignment horizontal="center"/>
      <protection/>
    </xf>
    <xf numFmtId="173" fontId="0" fillId="0" borderId="0" xfId="20" applyNumberFormat="1" applyFont="1" applyBorder="1" applyAlignment="1">
      <alignment/>
      <protection/>
    </xf>
    <xf numFmtId="173" fontId="0" fillId="0" borderId="0" xfId="20" applyNumberFormat="1" applyFont="1" applyBorder="1" applyAlignment="1">
      <alignment horizontal="center"/>
      <protection/>
    </xf>
    <xf numFmtId="1" fontId="8" fillId="3" borderId="9" xfId="20" applyNumberFormat="1" applyFont="1" applyFill="1" applyBorder="1" applyAlignment="1">
      <alignment vertical="center" textRotation="90" wrapText="1"/>
      <protection/>
    </xf>
    <xf numFmtId="1" fontId="8" fillId="3" borderId="9" xfId="20" applyNumberFormat="1" applyFont="1" applyFill="1" applyBorder="1" applyAlignment="1">
      <alignment horizontal="center" vertical="center" textRotation="90" wrapText="1"/>
      <protection/>
    </xf>
    <xf numFmtId="49" fontId="8" fillId="3" borderId="9" xfId="20" applyNumberFormat="1" applyFont="1" applyFill="1" applyBorder="1" applyAlignment="1">
      <alignment horizontal="center" vertical="center" wrapText="1"/>
      <protection/>
    </xf>
    <xf numFmtId="172" fontId="8" fillId="3" borderId="9" xfId="20" applyNumberFormat="1" applyFont="1" applyFill="1" applyBorder="1" applyAlignment="1">
      <alignment horizontal="center" vertical="center" textRotation="90" wrapText="1"/>
      <protection/>
    </xf>
    <xf numFmtId="0" fontId="12" fillId="0" borderId="0" xfId="20" applyFont="1" applyBorder="1" applyAlignment="1">
      <alignment horizontal="center"/>
      <protection/>
    </xf>
    <xf numFmtId="1" fontId="12" fillId="0" borderId="0" xfId="20" applyNumberFormat="1" applyFont="1" applyBorder="1" applyAlignment="1">
      <alignment/>
      <protection/>
    </xf>
    <xf numFmtId="1" fontId="12" fillId="0" borderId="0" xfId="20" applyNumberFormat="1" applyFont="1" applyBorder="1" applyAlignment="1">
      <alignment horizontal="center"/>
      <protection/>
    </xf>
    <xf numFmtId="49" fontId="12" fillId="0" borderId="0" xfId="20" applyNumberFormat="1" applyFont="1" applyBorder="1" applyAlignment="1">
      <alignment horizontal="center"/>
      <protection/>
    </xf>
    <xf numFmtId="49" fontId="12" fillId="0" borderId="0" xfId="20" applyNumberFormat="1" applyFont="1" applyBorder="1" applyAlignment="1">
      <alignment horizontal="center" vertical="center" textRotation="90"/>
      <protection/>
    </xf>
    <xf numFmtId="172" fontId="12" fillId="0" borderId="0" xfId="20" applyNumberFormat="1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0" fontId="0" fillId="0" borderId="9" xfId="20" applyFont="1" applyBorder="1" applyAlignment="1">
      <alignment/>
      <protection/>
    </xf>
    <xf numFmtId="1" fontId="0" fillId="0" borderId="9" xfId="20" applyNumberFormat="1" applyFont="1" applyFill="1" applyBorder="1" applyAlignment="1">
      <alignment horizontal="center" vertical="center"/>
      <protection/>
    </xf>
    <xf numFmtId="21" fontId="0" fillId="0" borderId="9" xfId="20" applyNumberFormat="1" applyFont="1" applyFill="1" applyBorder="1" applyAlignment="1">
      <alignment horizontal="center" vertical="center"/>
      <protection/>
    </xf>
    <xf numFmtId="0" fontId="0" fillId="0" borderId="9" xfId="20" applyNumberFormat="1" applyFont="1" applyFill="1" applyBorder="1" applyAlignment="1">
      <alignment horizontal="center" vertical="center"/>
      <protection/>
    </xf>
    <xf numFmtId="1" fontId="0" fillId="0" borderId="9" xfId="20" applyNumberFormat="1" applyFont="1" applyFill="1" applyBorder="1" applyAlignment="1">
      <alignment vertical="center"/>
      <protection/>
    </xf>
    <xf numFmtId="0" fontId="14" fillId="0" borderId="0" xfId="20" applyAlignment="1">
      <alignment/>
      <protection/>
    </xf>
    <xf numFmtId="1" fontId="0" fillId="0" borderId="10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horizontal="center" vertical="center"/>
      <protection/>
    </xf>
    <xf numFmtId="21" fontId="0" fillId="0" borderId="10" xfId="20" applyNumberFormat="1" applyFont="1" applyFill="1" applyBorder="1" applyAlignment="1">
      <alignment horizontal="center" vertical="center"/>
      <protection/>
    </xf>
    <xf numFmtId="0" fontId="0" fillId="0" borderId="10" xfId="20" applyNumberFormat="1" applyFont="1" applyFill="1" applyBorder="1" applyAlignment="1">
      <alignment horizontal="center"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1" fontId="0" fillId="0" borderId="0" xfId="20" applyNumberFormat="1" applyFont="1" applyFill="1" applyBorder="1" applyAlignment="1">
      <alignment horizontal="center" vertical="center"/>
      <protection/>
    </xf>
    <xf numFmtId="21" fontId="0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14" fillId="0" borderId="0" xfId="20" applyFill="1" applyBorder="1" applyAlignment="1">
      <alignment/>
      <protection/>
    </xf>
    <xf numFmtId="0" fontId="14" fillId="0" borderId="0" xfId="20" applyFont="1">
      <alignment/>
      <protection/>
    </xf>
    <xf numFmtId="0" fontId="14" fillId="0" borderId="0" xfId="20" applyBorder="1" applyAlignment="1">
      <alignment horizontal="center"/>
      <protection/>
    </xf>
    <xf numFmtId="1" fontId="0" fillId="2" borderId="1" xfId="20" applyNumberFormat="1" applyFont="1" applyFill="1" applyBorder="1" applyAlignment="1">
      <alignment horizontal="center"/>
      <protection/>
    </xf>
    <xf numFmtId="1" fontId="0" fillId="2" borderId="2" xfId="20" applyNumberFormat="1" applyFont="1" applyFill="1" applyBorder="1" applyAlignment="1">
      <alignment horizontal="center" vertical="center"/>
      <protection/>
    </xf>
    <xf numFmtId="1" fontId="0" fillId="2" borderId="3" xfId="20" applyNumberFormat="1" applyFont="1" applyFill="1" applyBorder="1" applyAlignment="1">
      <alignment horizontal="center"/>
      <protection/>
    </xf>
    <xf numFmtId="0" fontId="9" fillId="2" borderId="0" xfId="20" applyFont="1" applyFill="1" applyBorder="1" applyAlignment="1">
      <alignment horizontal="center" vertical="center"/>
      <protection/>
    </xf>
    <xf numFmtId="0" fontId="9" fillId="2" borderId="5" xfId="20" applyFont="1" applyFill="1" applyBorder="1" applyAlignment="1">
      <alignment horizontal="center" vertical="center"/>
      <protection/>
    </xf>
    <xf numFmtId="0" fontId="10" fillId="2" borderId="4" xfId="20" applyFont="1" applyFill="1" applyBorder="1" applyAlignment="1">
      <alignment horizontal="center" vertical="center"/>
      <protection/>
    </xf>
    <xf numFmtId="0" fontId="14" fillId="0" borderId="0" xfId="20" applyAlignment="1">
      <alignment vertical="center"/>
      <protection/>
    </xf>
    <xf numFmtId="0" fontId="14" fillId="0" borderId="5" xfId="20" applyBorder="1" applyAlignment="1">
      <alignment vertical="center"/>
      <protection/>
    </xf>
    <xf numFmtId="0" fontId="14" fillId="2" borderId="6" xfId="20" applyFill="1" applyBorder="1" applyAlignment="1">
      <alignment horizontal="center"/>
      <protection/>
    </xf>
    <xf numFmtId="0" fontId="14" fillId="2" borderId="7" xfId="20" applyFill="1" applyBorder="1" applyAlignment="1">
      <alignment horizontal="left"/>
      <protection/>
    </xf>
    <xf numFmtId="0" fontId="14" fillId="2" borderId="7" xfId="20" applyFill="1" applyBorder="1" applyAlignment="1">
      <alignment horizontal="center"/>
      <protection/>
    </xf>
    <xf numFmtId="0" fontId="14" fillId="2" borderId="7" xfId="20" applyFill="1" applyBorder="1" applyAlignment="1">
      <alignment horizontal="center" vertical="center"/>
      <protection/>
    </xf>
    <xf numFmtId="0" fontId="14" fillId="2" borderId="8" xfId="20" applyFill="1" applyBorder="1" applyAlignment="1">
      <alignment horizontal="center"/>
      <protection/>
    </xf>
    <xf numFmtId="173" fontId="14" fillId="0" borderId="0" xfId="20" applyNumberFormat="1" applyBorder="1">
      <alignment/>
      <protection/>
    </xf>
    <xf numFmtId="173" fontId="14" fillId="0" borderId="0" xfId="20" applyNumberFormat="1" applyBorder="1" applyAlignment="1">
      <alignment horizontal="center" vertical="center"/>
      <protection/>
    </xf>
    <xf numFmtId="173" fontId="14" fillId="0" borderId="0" xfId="20" applyNumberFormat="1" applyBorder="1" applyAlignment="1">
      <alignment horizontal="center"/>
      <protection/>
    </xf>
    <xf numFmtId="173" fontId="14" fillId="0" borderId="0" xfId="20" applyNumberFormat="1" applyFill="1" applyBorder="1" applyAlignment="1">
      <alignment horizontal="center"/>
      <protection/>
    </xf>
    <xf numFmtId="174" fontId="0" fillId="0" borderId="11" xfId="20" applyNumberFormat="1" applyFont="1" applyFill="1" applyBorder="1" applyAlignment="1">
      <alignment horizontal="center" vertical="center" textRotation="90" wrapText="1"/>
      <protection/>
    </xf>
    <xf numFmtId="173" fontId="11" fillId="3" borderId="12" xfId="20" applyNumberFormat="1" applyFont="1" applyFill="1" applyBorder="1" applyAlignment="1">
      <alignment horizontal="center" vertical="center"/>
      <protection/>
    </xf>
    <xf numFmtId="173" fontId="11" fillId="3" borderId="13" xfId="20" applyNumberFormat="1" applyFont="1" applyFill="1" applyBorder="1" applyAlignment="1">
      <alignment horizontal="center" vertical="center"/>
      <protection/>
    </xf>
    <xf numFmtId="173" fontId="11" fillId="0" borderId="12" xfId="20" applyNumberFormat="1" applyFont="1" applyBorder="1" applyAlignment="1">
      <alignment horizontal="center" vertical="center"/>
      <protection/>
    </xf>
    <xf numFmtId="173" fontId="11" fillId="0" borderId="13" xfId="20" applyNumberFormat="1" applyFont="1" applyBorder="1" applyAlignment="1">
      <alignment horizontal="center" vertical="center"/>
      <protection/>
    </xf>
    <xf numFmtId="0" fontId="14" fillId="0" borderId="14" xfId="20" applyBorder="1" applyAlignment="1">
      <alignment horizontal="center"/>
      <protection/>
    </xf>
    <xf numFmtId="173" fontId="11" fillId="0" borderId="12" xfId="20" applyNumberFormat="1" applyFont="1" applyFill="1" applyBorder="1" applyAlignment="1">
      <alignment horizontal="center" vertical="center"/>
      <protection/>
    </xf>
    <xf numFmtId="173" fontId="11" fillId="0" borderId="13" xfId="20" applyNumberFormat="1" applyFont="1" applyFill="1" applyBorder="1" applyAlignment="1">
      <alignment horizontal="center" vertical="center"/>
      <protection/>
    </xf>
    <xf numFmtId="175" fontId="0" fillId="4" borderId="11" xfId="20" applyNumberFormat="1" applyFont="1" applyFill="1" applyBorder="1" applyAlignment="1">
      <alignment horizontal="center" vertical="center" textRotation="90" wrapText="1"/>
      <protection/>
    </xf>
    <xf numFmtId="0" fontId="14" fillId="0" borderId="15" xfId="20" applyBorder="1" applyAlignment="1">
      <alignment/>
      <protection/>
    </xf>
    <xf numFmtId="174" fontId="0" fillId="3" borderId="16" xfId="20" applyNumberFormat="1" applyFont="1" applyFill="1" applyBorder="1" applyAlignment="1">
      <alignment horizontal="center" vertical="center" textRotation="90" wrapText="1"/>
      <protection/>
    </xf>
    <xf numFmtId="174" fontId="0" fillId="3" borderId="17" xfId="20" applyNumberFormat="1" applyFont="1" applyFill="1" applyBorder="1" applyAlignment="1">
      <alignment horizontal="center" vertical="center" wrapText="1"/>
      <protection/>
    </xf>
    <xf numFmtId="175" fontId="0" fillId="0" borderId="16" xfId="20" applyNumberFormat="1" applyFont="1" applyFill="1" applyBorder="1" applyAlignment="1">
      <alignment horizontal="center" vertical="center" textRotation="90" wrapText="1"/>
      <protection/>
    </xf>
    <xf numFmtId="175" fontId="0" fillId="0" borderId="18" xfId="20" applyNumberFormat="1" applyFont="1" applyFill="1" applyBorder="1" applyAlignment="1">
      <alignment horizontal="center" vertical="center" textRotation="90" wrapText="1"/>
      <protection/>
    </xf>
    <xf numFmtId="175" fontId="0" fillId="0" borderId="19" xfId="20" applyNumberFormat="1" applyFont="1" applyFill="1" applyBorder="1" applyAlignment="1">
      <alignment horizontal="center" vertical="center" textRotation="90" wrapText="1"/>
      <protection/>
    </xf>
    <xf numFmtId="1" fontId="0" fillId="0" borderId="19" xfId="20" applyNumberFormat="1" applyFont="1" applyFill="1" applyBorder="1" applyAlignment="1">
      <alignment horizontal="center" vertical="center" textRotation="90" wrapText="1"/>
      <protection/>
    </xf>
    <xf numFmtId="175" fontId="0" fillId="3" borderId="16" xfId="20" applyNumberFormat="1" applyFont="1" applyFill="1" applyBorder="1" applyAlignment="1">
      <alignment horizontal="center" vertical="center" textRotation="90" wrapText="1"/>
      <protection/>
    </xf>
    <xf numFmtId="175" fontId="0" fillId="3" borderId="18" xfId="20" applyNumberFormat="1" applyFont="1" applyFill="1" applyBorder="1" applyAlignment="1">
      <alignment horizontal="center" vertical="center" textRotation="90" wrapText="1"/>
      <protection/>
    </xf>
    <xf numFmtId="175" fontId="0" fillId="3" borderId="19" xfId="20" applyNumberFormat="1" applyFont="1" applyFill="1" applyBorder="1" applyAlignment="1">
      <alignment horizontal="center" vertical="center" textRotation="90" wrapText="1"/>
      <protection/>
    </xf>
    <xf numFmtId="1" fontId="0" fillId="3" borderId="19" xfId="20" applyNumberFormat="1" applyFont="1" applyFill="1" applyBorder="1" applyAlignment="1">
      <alignment horizontal="center" vertical="center" textRotation="90" wrapText="1"/>
      <protection/>
    </xf>
    <xf numFmtId="0" fontId="14" fillId="0" borderId="15" xfId="20" applyBorder="1" applyAlignment="1">
      <alignment horizontal="center"/>
      <protection/>
    </xf>
    <xf numFmtId="1" fontId="0" fillId="0" borderId="9" xfId="20" applyNumberFormat="1" applyFont="1" applyFill="1" applyBorder="1" applyAlignment="1">
      <alignment horizontal="left" vertical="center" textRotation="90"/>
      <protection/>
    </xf>
    <xf numFmtId="21" fontId="0" fillId="0" borderId="9" xfId="20" applyNumberFormat="1" applyFont="1" applyFill="1" applyBorder="1" applyAlignment="1">
      <alignment horizontal="center" vertical="center" textRotation="90"/>
      <protection/>
    </xf>
    <xf numFmtId="0" fontId="0" fillId="0" borderId="9" xfId="20" applyNumberFormat="1" applyFont="1" applyFill="1" applyBorder="1" applyAlignment="1">
      <alignment horizontal="center" vertical="center" textRotation="90"/>
      <protection/>
    </xf>
    <xf numFmtId="1" fontId="0" fillId="0" borderId="10" xfId="20" applyNumberFormat="1" applyFont="1" applyFill="1" applyBorder="1" applyAlignment="1">
      <alignment horizontal="left" vertical="center" textRotation="90"/>
      <protection/>
    </xf>
    <xf numFmtId="21" fontId="0" fillId="0" borderId="10" xfId="20" applyNumberFormat="1" applyFont="1" applyFill="1" applyBorder="1" applyAlignment="1">
      <alignment horizontal="center" vertical="center" textRotation="90"/>
      <protection/>
    </xf>
    <xf numFmtId="0" fontId="0" fillId="0" borderId="10" xfId="20" applyNumberFormat="1" applyFont="1" applyFill="1" applyBorder="1" applyAlignment="1">
      <alignment horizontal="center" vertical="center" textRotation="90"/>
      <protection/>
    </xf>
    <xf numFmtId="1" fontId="0" fillId="0" borderId="0" xfId="20" applyNumberFormat="1" applyFont="1" applyFill="1" applyBorder="1" applyAlignment="1">
      <alignment horizontal="left" vertical="center" textRotation="90"/>
      <protection/>
    </xf>
    <xf numFmtId="21" fontId="0" fillId="0" borderId="0" xfId="20" applyNumberFormat="1" applyFont="1" applyFill="1" applyBorder="1" applyAlignment="1">
      <alignment horizontal="center" vertical="center" textRotation="90"/>
      <protection/>
    </xf>
    <xf numFmtId="0" fontId="0" fillId="0" borderId="0" xfId="20" applyNumberFormat="1" applyFont="1" applyFill="1" applyBorder="1" applyAlignment="1">
      <alignment horizontal="center" vertical="center" textRotation="90"/>
      <protection/>
    </xf>
    <xf numFmtId="1" fontId="0" fillId="0" borderId="9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rgebnisse_Jugend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eln"/>
      <sheetName val="Startliste"/>
      <sheetName val="Abrechnung"/>
    </sheetNames>
    <sheetDataSet>
      <sheetData sheetId="0">
        <row r="5">
          <cell r="A5">
            <v>4</v>
          </cell>
          <cell r="B5">
            <v>1</v>
          </cell>
          <cell r="C5" t="str">
            <v>FF Brammer</v>
          </cell>
          <cell r="D5" t="str">
            <v>Rohwer</v>
          </cell>
          <cell r="E5" t="str">
            <v>Ole</v>
          </cell>
          <cell r="H5">
            <v>7</v>
          </cell>
        </row>
        <row r="6">
          <cell r="A6">
            <v>100</v>
          </cell>
          <cell r="D6" t="str">
            <v>Krey</v>
          </cell>
          <cell r="E6" t="str">
            <v>Joachim</v>
          </cell>
          <cell r="H6">
            <v>7</v>
          </cell>
        </row>
        <row r="7">
          <cell r="A7">
            <v>35</v>
          </cell>
          <cell r="D7" t="str">
            <v>Reimer </v>
          </cell>
          <cell r="E7" t="str">
            <v>Sabrina</v>
          </cell>
          <cell r="H7">
            <v>7</v>
          </cell>
        </row>
        <row r="8">
          <cell r="A8">
            <v>5</v>
          </cell>
          <cell r="B8">
            <v>2</v>
          </cell>
          <cell r="C8" t="str">
            <v>Angelverein Waldsee</v>
          </cell>
          <cell r="D8" t="str">
            <v>Wieben</v>
          </cell>
          <cell r="E8" t="str">
            <v>Marco</v>
          </cell>
          <cell r="H8">
            <v>4</v>
          </cell>
        </row>
        <row r="9">
          <cell r="A9">
            <v>36</v>
          </cell>
          <cell r="D9" t="str">
            <v>Struck</v>
          </cell>
          <cell r="E9" t="str">
            <v>Andre</v>
          </cell>
          <cell r="H9">
            <v>4</v>
          </cell>
        </row>
        <row r="10">
          <cell r="A10">
            <v>67</v>
          </cell>
          <cell r="D10" t="str">
            <v>Frank</v>
          </cell>
          <cell r="E10" t="str">
            <v>Matthias</v>
          </cell>
          <cell r="H10">
            <v>4</v>
          </cell>
        </row>
        <row r="11">
          <cell r="A11">
            <v>6</v>
          </cell>
          <cell r="B11">
            <v>3</v>
          </cell>
          <cell r="C11" t="str">
            <v>KK Nindorf „Junioren“</v>
          </cell>
          <cell r="D11" t="str">
            <v>Busse</v>
          </cell>
          <cell r="E11" t="str">
            <v>Hannes</v>
          </cell>
          <cell r="H11">
            <v>4</v>
          </cell>
        </row>
        <row r="12">
          <cell r="A12">
            <v>37</v>
          </cell>
          <cell r="D12" t="str">
            <v>Mißfeldt</v>
          </cell>
          <cell r="E12" t="str">
            <v>Rolf</v>
          </cell>
          <cell r="H12">
            <v>4</v>
          </cell>
        </row>
        <row r="13">
          <cell r="A13">
            <v>68</v>
          </cell>
          <cell r="D13" t="str">
            <v>Schmidt</v>
          </cell>
          <cell r="E13" t="str">
            <v>Michel</v>
          </cell>
          <cell r="H13">
            <v>4</v>
          </cell>
        </row>
        <row r="14">
          <cell r="A14">
            <v>7</v>
          </cell>
          <cell r="B14">
            <v>4</v>
          </cell>
          <cell r="C14" t="str">
            <v>KK Nindorf I</v>
          </cell>
          <cell r="D14" t="str">
            <v>Ohrt</v>
          </cell>
          <cell r="E14" t="str">
            <v>Dirk</v>
          </cell>
          <cell r="H14">
            <v>4</v>
          </cell>
        </row>
        <row r="15">
          <cell r="A15">
            <v>38</v>
          </cell>
          <cell r="D15" t="str">
            <v>Sievers</v>
          </cell>
          <cell r="E15" t="str">
            <v>Bernd</v>
          </cell>
          <cell r="H15">
            <v>4</v>
          </cell>
        </row>
        <row r="16">
          <cell r="A16">
            <v>69</v>
          </cell>
          <cell r="D16" t="str">
            <v>Mißfeldt</v>
          </cell>
          <cell r="E16" t="str">
            <v>Timm</v>
          </cell>
          <cell r="H16">
            <v>4</v>
          </cell>
        </row>
        <row r="17">
          <cell r="A17">
            <v>8</v>
          </cell>
          <cell r="B17">
            <v>5</v>
          </cell>
          <cell r="C17" t="str">
            <v>KK Nindorf Ü40</v>
          </cell>
          <cell r="D17" t="str">
            <v>Lindemann</v>
          </cell>
          <cell r="E17" t="str">
            <v>Jochen</v>
          </cell>
          <cell r="H17">
            <v>5</v>
          </cell>
        </row>
        <row r="18">
          <cell r="A18">
            <v>39</v>
          </cell>
          <cell r="D18" t="str">
            <v>Sievers</v>
          </cell>
          <cell r="E18" t="str">
            <v>Günter</v>
          </cell>
          <cell r="H18">
            <v>5</v>
          </cell>
        </row>
        <row r="19">
          <cell r="A19">
            <v>70</v>
          </cell>
          <cell r="D19" t="str">
            <v>Karwat</v>
          </cell>
          <cell r="E19" t="str">
            <v>Dietmar</v>
          </cell>
          <cell r="H19">
            <v>5</v>
          </cell>
        </row>
        <row r="20">
          <cell r="A20">
            <v>9</v>
          </cell>
          <cell r="B20">
            <v>6</v>
          </cell>
          <cell r="C20" t="str">
            <v>Kartenclub „Meine Jungs“</v>
          </cell>
          <cell r="D20" t="str">
            <v>Bestmann</v>
          </cell>
          <cell r="E20" t="str">
            <v>Thorsten</v>
          </cell>
          <cell r="H20">
            <v>5</v>
          </cell>
        </row>
        <row r="21">
          <cell r="A21">
            <v>40</v>
          </cell>
          <cell r="D21" t="str">
            <v>Bichel</v>
          </cell>
          <cell r="E21" t="str">
            <v>Hartmut</v>
          </cell>
          <cell r="H21">
            <v>5</v>
          </cell>
        </row>
        <row r="22">
          <cell r="A22">
            <v>71</v>
          </cell>
          <cell r="D22" t="str">
            <v>Jäger </v>
          </cell>
          <cell r="E22" t="str">
            <v>Matthias</v>
          </cell>
          <cell r="H22">
            <v>5</v>
          </cell>
        </row>
        <row r="23">
          <cell r="A23">
            <v>10</v>
          </cell>
          <cell r="B23">
            <v>7</v>
          </cell>
          <cell r="C23" t="str">
            <v>TuS Bargstedt „Altliga“</v>
          </cell>
          <cell r="D23" t="str">
            <v>Butenschön</v>
          </cell>
          <cell r="E23" t="str">
            <v>Henrik</v>
          </cell>
          <cell r="H23">
            <v>4</v>
          </cell>
        </row>
        <row r="24">
          <cell r="A24">
            <v>99</v>
          </cell>
          <cell r="D24" t="str">
            <v>Thode</v>
          </cell>
          <cell r="E24" t="str">
            <v>Thomas</v>
          </cell>
          <cell r="H24">
            <v>4</v>
          </cell>
        </row>
        <row r="25">
          <cell r="A25">
            <v>11</v>
          </cell>
          <cell r="D25" t="str">
            <v>Bresching</v>
          </cell>
          <cell r="E25" t="str">
            <v>Rainer</v>
          </cell>
          <cell r="H25">
            <v>4</v>
          </cell>
        </row>
        <row r="26">
          <cell r="A26">
            <v>41</v>
          </cell>
          <cell r="B26">
            <v>8</v>
          </cell>
          <cell r="C26" t="str">
            <v>TuS Bargstedt „Laufen“ 1</v>
          </cell>
          <cell r="D26" t="str">
            <v>Hoppe</v>
          </cell>
          <cell r="E26" t="str">
            <v>Ralf</v>
          </cell>
          <cell r="H26">
            <v>5</v>
          </cell>
        </row>
        <row r="27">
          <cell r="A27">
            <v>1</v>
          </cell>
          <cell r="D27" t="str">
            <v>Osterloh</v>
          </cell>
          <cell r="E27" t="str">
            <v>Gerhard</v>
          </cell>
          <cell r="H27">
            <v>5</v>
          </cell>
        </row>
        <row r="28">
          <cell r="A28">
            <v>72</v>
          </cell>
          <cell r="D28" t="str">
            <v>Keen</v>
          </cell>
          <cell r="E28" t="str">
            <v>Jens</v>
          </cell>
          <cell r="H28">
            <v>5</v>
          </cell>
        </row>
        <row r="29">
          <cell r="A29">
            <v>12</v>
          </cell>
          <cell r="B29">
            <v>9</v>
          </cell>
          <cell r="C29" t="str">
            <v>TuS Bargstedt „Laufen“ 2</v>
          </cell>
          <cell r="D29" t="str">
            <v>Sibbert</v>
          </cell>
          <cell r="E29" t="str">
            <v>Hans-Christian</v>
          </cell>
          <cell r="H29">
            <v>5</v>
          </cell>
        </row>
        <row r="30">
          <cell r="A30">
            <v>42</v>
          </cell>
          <cell r="D30" t="str">
            <v>Spies</v>
          </cell>
          <cell r="E30" t="str">
            <v>Oliver</v>
          </cell>
          <cell r="H30">
            <v>5</v>
          </cell>
        </row>
        <row r="31">
          <cell r="A31">
            <v>73</v>
          </cell>
          <cell r="D31" t="str">
            <v>Seggering</v>
          </cell>
          <cell r="E31" t="str">
            <v>Andreas</v>
          </cell>
          <cell r="H31">
            <v>5</v>
          </cell>
        </row>
        <row r="32">
          <cell r="A32">
            <v>13</v>
          </cell>
          <cell r="B32">
            <v>10</v>
          </cell>
          <cell r="C32" t="str">
            <v>SSV Nienborstel – Jugend</v>
          </cell>
          <cell r="D32" t="str">
            <v>Kühl</v>
          </cell>
          <cell r="E32" t="str">
            <v>Lasse</v>
          </cell>
          <cell r="H32">
            <v>1</v>
          </cell>
        </row>
        <row r="33">
          <cell r="A33">
            <v>43</v>
          </cell>
          <cell r="D33" t="str">
            <v>Claußen</v>
          </cell>
          <cell r="E33" t="str">
            <v>Timo</v>
          </cell>
          <cell r="H33">
            <v>1</v>
          </cell>
        </row>
        <row r="34">
          <cell r="A34">
            <v>74</v>
          </cell>
          <cell r="D34" t="str">
            <v>Reimers</v>
          </cell>
          <cell r="E34" t="str">
            <v>Lea</v>
          </cell>
          <cell r="H34">
            <v>1</v>
          </cell>
        </row>
        <row r="35">
          <cell r="A35">
            <v>14</v>
          </cell>
          <cell r="B35">
            <v>11</v>
          </cell>
          <cell r="C35" t="str">
            <v>SSV Nienborstel – Damen U35</v>
          </cell>
          <cell r="D35" t="str">
            <v>Wittorf</v>
          </cell>
          <cell r="E35" t="str">
            <v>Theres</v>
          </cell>
          <cell r="H35">
            <v>2</v>
          </cell>
        </row>
        <row r="36">
          <cell r="A36">
            <v>44</v>
          </cell>
          <cell r="D36" t="str">
            <v>Dieck</v>
          </cell>
          <cell r="E36" t="str">
            <v>Julia</v>
          </cell>
          <cell r="H36">
            <v>2</v>
          </cell>
        </row>
        <row r="37">
          <cell r="A37">
            <v>84</v>
          </cell>
          <cell r="D37" t="str">
            <v>Rohwedder</v>
          </cell>
          <cell r="E37" t="str">
            <v>Wiebke</v>
          </cell>
          <cell r="H37">
            <v>2</v>
          </cell>
        </row>
        <row r="38">
          <cell r="A38">
            <v>15</v>
          </cell>
          <cell r="B38">
            <v>12</v>
          </cell>
          <cell r="C38" t="str">
            <v>SSV Nienborstel – Damen Ü36</v>
          </cell>
          <cell r="D38" t="str">
            <v>Hauschildt</v>
          </cell>
          <cell r="E38" t="str">
            <v>Martha</v>
          </cell>
          <cell r="H38">
            <v>2</v>
          </cell>
        </row>
        <row r="39">
          <cell r="A39">
            <v>60</v>
          </cell>
          <cell r="D39" t="str">
            <v>Trede</v>
          </cell>
          <cell r="E39" t="str">
            <v>Birgitt</v>
          </cell>
          <cell r="H39">
            <v>2</v>
          </cell>
        </row>
        <row r="40">
          <cell r="A40">
            <v>46</v>
          </cell>
          <cell r="D40" t="str">
            <v>Wittorf</v>
          </cell>
          <cell r="E40" t="str">
            <v>Malena</v>
          </cell>
          <cell r="H40">
            <v>2</v>
          </cell>
        </row>
        <row r="41">
          <cell r="A41">
            <v>101</v>
          </cell>
          <cell r="B41">
            <v>13</v>
          </cell>
          <cell r="C41" t="str">
            <v>SSV Nienborstel – Herren U40</v>
          </cell>
          <cell r="D41" t="str">
            <v>Hauschildt</v>
          </cell>
          <cell r="E41" t="str">
            <v>Sören</v>
          </cell>
          <cell r="H41">
            <v>4</v>
          </cell>
        </row>
        <row r="42">
          <cell r="A42">
            <v>47</v>
          </cell>
          <cell r="D42" t="str">
            <v>Horst</v>
          </cell>
          <cell r="E42" t="str">
            <v>Kai</v>
          </cell>
          <cell r="H42">
            <v>4</v>
          </cell>
        </row>
        <row r="43">
          <cell r="A43">
            <v>16</v>
          </cell>
          <cell r="D43" t="str">
            <v>Seemann</v>
          </cell>
          <cell r="E43" t="str">
            <v>Marc </v>
          </cell>
          <cell r="H43">
            <v>4</v>
          </cell>
        </row>
        <row r="44">
          <cell r="A44">
            <v>17</v>
          </cell>
          <cell r="B44">
            <v>14</v>
          </cell>
          <cell r="C44" t="str">
            <v>SSV Nienborstel – Herren Ü40 1</v>
          </cell>
          <cell r="D44" t="str">
            <v>Kühl</v>
          </cell>
          <cell r="E44" t="str">
            <v>Holger</v>
          </cell>
          <cell r="H44">
            <v>5</v>
          </cell>
        </row>
        <row r="45">
          <cell r="A45">
            <v>66</v>
          </cell>
          <cell r="D45" t="str">
            <v>Kröger </v>
          </cell>
          <cell r="E45" t="str">
            <v>Torsten</v>
          </cell>
          <cell r="H45">
            <v>5</v>
          </cell>
        </row>
        <row r="46">
          <cell r="A46">
            <v>48</v>
          </cell>
          <cell r="D46" t="str">
            <v>Wetzel</v>
          </cell>
          <cell r="E46" t="str">
            <v>Andreas</v>
          </cell>
          <cell r="H46">
            <v>5</v>
          </cell>
        </row>
        <row r="47">
          <cell r="A47">
            <v>18</v>
          </cell>
          <cell r="B47">
            <v>15</v>
          </cell>
          <cell r="C47" t="str">
            <v>SSV Nienborstel – Herren Ü40 2</v>
          </cell>
          <cell r="D47" t="str">
            <v>Weilkins</v>
          </cell>
          <cell r="E47" t="str">
            <v>Rolf</v>
          </cell>
          <cell r="H47">
            <v>5</v>
          </cell>
        </row>
        <row r="48">
          <cell r="A48">
            <v>49</v>
          </cell>
          <cell r="D48" t="str">
            <v>Trede</v>
          </cell>
          <cell r="E48" t="str">
            <v>Axel</v>
          </cell>
          <cell r="H48">
            <v>5</v>
          </cell>
        </row>
        <row r="49">
          <cell r="A49">
            <v>77</v>
          </cell>
          <cell r="D49" t="str">
            <v>Wittorf</v>
          </cell>
          <cell r="E49" t="str">
            <v>Günter</v>
          </cell>
          <cell r="H49">
            <v>5</v>
          </cell>
        </row>
        <row r="50">
          <cell r="A50">
            <v>90</v>
          </cell>
          <cell r="B50">
            <v>16</v>
          </cell>
          <cell r="C50" t="str">
            <v>Die Jungs vom Dorf 1</v>
          </cell>
          <cell r="D50" t="str">
            <v>Kasch</v>
          </cell>
          <cell r="E50" t="str">
            <v>Timo</v>
          </cell>
          <cell r="H50">
            <v>4</v>
          </cell>
        </row>
        <row r="51">
          <cell r="A51">
            <v>98</v>
          </cell>
          <cell r="D51" t="str">
            <v>Treede-Vierth</v>
          </cell>
          <cell r="E51" t="str">
            <v>Jan-Henning</v>
          </cell>
          <cell r="H51">
            <v>4</v>
          </cell>
        </row>
        <row r="52">
          <cell r="A52">
            <v>19</v>
          </cell>
          <cell r="D52" t="str">
            <v>Doose</v>
          </cell>
          <cell r="E52" t="str">
            <v>Thomas</v>
          </cell>
          <cell r="H52">
            <v>4</v>
          </cell>
        </row>
        <row r="53">
          <cell r="A53">
            <v>20</v>
          </cell>
          <cell r="B53">
            <v>17</v>
          </cell>
          <cell r="C53" t="str">
            <v>Die Jungs vom Dorf 2</v>
          </cell>
          <cell r="D53" t="str">
            <v>Sienknecht</v>
          </cell>
          <cell r="E53" t="str">
            <v>Marko</v>
          </cell>
          <cell r="H53">
            <v>4</v>
          </cell>
        </row>
        <row r="54">
          <cell r="A54">
            <v>50</v>
          </cell>
          <cell r="D54" t="str">
            <v>Vierth</v>
          </cell>
          <cell r="E54" t="str">
            <v>Hannes</v>
          </cell>
          <cell r="H54">
            <v>4</v>
          </cell>
        </row>
        <row r="55">
          <cell r="A55">
            <v>78</v>
          </cell>
          <cell r="D55" t="str">
            <v>Kasch</v>
          </cell>
          <cell r="E55" t="str">
            <v>Hans </v>
          </cell>
          <cell r="H55">
            <v>4</v>
          </cell>
        </row>
        <row r="59">
          <cell r="A59">
            <v>22</v>
          </cell>
          <cell r="B59">
            <v>19</v>
          </cell>
          <cell r="C59" t="str">
            <v>FF Oldenhütten</v>
          </cell>
          <cell r="D59" t="str">
            <v>Brücker</v>
          </cell>
          <cell r="E59" t="str">
            <v>Sören</v>
          </cell>
          <cell r="H59">
            <v>7</v>
          </cell>
        </row>
        <row r="60">
          <cell r="A60">
            <v>52</v>
          </cell>
          <cell r="D60" t="str">
            <v>Heutmann</v>
          </cell>
          <cell r="E60" t="str">
            <v>Andreas </v>
          </cell>
          <cell r="H60">
            <v>7</v>
          </cell>
        </row>
        <row r="61">
          <cell r="A61">
            <v>81</v>
          </cell>
          <cell r="D61" t="str">
            <v>Rohwer</v>
          </cell>
          <cell r="E61" t="str">
            <v>Eggert</v>
          </cell>
          <cell r="H61">
            <v>7</v>
          </cell>
        </row>
        <row r="62">
          <cell r="A62">
            <v>3</v>
          </cell>
          <cell r="B62">
            <v>20</v>
          </cell>
          <cell r="C62" t="str">
            <v>TuS Bargstedt I</v>
          </cell>
          <cell r="D62" t="str">
            <v>Babbe</v>
          </cell>
          <cell r="E62" t="str">
            <v>Björn</v>
          </cell>
          <cell r="H62">
            <v>4</v>
          </cell>
        </row>
        <row r="63">
          <cell r="A63">
            <v>53</v>
          </cell>
          <cell r="D63" t="str">
            <v>Merten</v>
          </cell>
          <cell r="E63" t="str">
            <v>Thomas</v>
          </cell>
          <cell r="H63">
            <v>4</v>
          </cell>
        </row>
        <row r="64">
          <cell r="A64">
            <v>82</v>
          </cell>
          <cell r="D64" t="str">
            <v>Delfs </v>
          </cell>
          <cell r="E64" t="str">
            <v>Sascha</v>
          </cell>
          <cell r="H64">
            <v>4</v>
          </cell>
        </row>
        <row r="65">
          <cell r="A65">
            <v>24</v>
          </cell>
          <cell r="B65">
            <v>21</v>
          </cell>
          <cell r="C65" t="str">
            <v>TuS Bargstedt II</v>
          </cell>
          <cell r="D65" t="str">
            <v>Dibbern</v>
          </cell>
          <cell r="E65" t="str">
            <v>Thorben</v>
          </cell>
          <cell r="H65">
            <v>4</v>
          </cell>
        </row>
        <row r="66">
          <cell r="A66">
            <v>54</v>
          </cell>
          <cell r="D66" t="str">
            <v>Dibbern</v>
          </cell>
          <cell r="E66" t="str">
            <v>Christoph</v>
          </cell>
          <cell r="H66">
            <v>4</v>
          </cell>
        </row>
        <row r="67">
          <cell r="A67">
            <v>83</v>
          </cell>
          <cell r="D67" t="str">
            <v>Eichstedt</v>
          </cell>
          <cell r="E67" t="str">
            <v>Kai</v>
          </cell>
          <cell r="H67">
            <v>4</v>
          </cell>
        </row>
        <row r="68">
          <cell r="A68">
            <v>55</v>
          </cell>
          <cell r="B68">
            <v>22</v>
          </cell>
          <cell r="C68" t="str">
            <v>KK Bargstedt – Damen</v>
          </cell>
          <cell r="D68" t="str">
            <v>Shaheen</v>
          </cell>
          <cell r="E68" t="str">
            <v>Ute</v>
          </cell>
          <cell r="H68">
            <v>2</v>
          </cell>
        </row>
        <row r="69">
          <cell r="A69">
            <v>25</v>
          </cell>
          <cell r="D69" t="str">
            <v>Schnoor</v>
          </cell>
          <cell r="E69" t="str">
            <v>Britta</v>
          </cell>
          <cell r="H69">
            <v>2</v>
          </cell>
        </row>
        <row r="70">
          <cell r="A70">
            <v>2</v>
          </cell>
          <cell r="D70" t="str">
            <v>Petersen</v>
          </cell>
          <cell r="E70" t="str">
            <v>Rita</v>
          </cell>
          <cell r="H70">
            <v>2</v>
          </cell>
        </row>
        <row r="71">
          <cell r="A71">
            <v>26</v>
          </cell>
          <cell r="B71">
            <v>23</v>
          </cell>
          <cell r="C71" t="str">
            <v>Die Turboschnecken</v>
          </cell>
          <cell r="D71" t="str">
            <v>Bichel</v>
          </cell>
          <cell r="E71" t="str">
            <v>Jessica</v>
          </cell>
          <cell r="H71">
            <v>2</v>
          </cell>
        </row>
        <row r="72">
          <cell r="A72">
            <v>56</v>
          </cell>
          <cell r="D72" t="str">
            <v>Wulff</v>
          </cell>
          <cell r="E72" t="str">
            <v>Miriam</v>
          </cell>
          <cell r="H72">
            <v>2</v>
          </cell>
        </row>
        <row r="73">
          <cell r="A73">
            <v>45</v>
          </cell>
          <cell r="D73" t="str">
            <v>Igel</v>
          </cell>
          <cell r="E73" t="str">
            <v>Kerstin</v>
          </cell>
          <cell r="H73">
            <v>2</v>
          </cell>
        </row>
        <row r="74">
          <cell r="A74">
            <v>27</v>
          </cell>
          <cell r="B74">
            <v>24</v>
          </cell>
          <cell r="C74" t="str">
            <v>Skate or Die</v>
          </cell>
          <cell r="D74" t="str">
            <v>Wulff</v>
          </cell>
          <cell r="E74" t="str">
            <v>Philip</v>
          </cell>
          <cell r="H74">
            <v>1</v>
          </cell>
        </row>
        <row r="75">
          <cell r="A75">
            <v>57</v>
          </cell>
          <cell r="D75" t="str">
            <v>Krüger</v>
          </cell>
          <cell r="E75" t="str">
            <v>Ragnar</v>
          </cell>
          <cell r="H75">
            <v>1</v>
          </cell>
        </row>
        <row r="76">
          <cell r="A76">
            <v>85</v>
          </cell>
          <cell r="D76" t="str">
            <v>Diercks</v>
          </cell>
          <cell r="E76" t="str">
            <v>Conrad</v>
          </cell>
          <cell r="H76">
            <v>1</v>
          </cell>
        </row>
        <row r="77">
          <cell r="A77">
            <v>28</v>
          </cell>
          <cell r="B77">
            <v>25</v>
          </cell>
          <cell r="C77" t="str">
            <v>Der Schneckenexpress</v>
          </cell>
          <cell r="D77" t="str">
            <v>Sievers</v>
          </cell>
          <cell r="E77" t="str">
            <v>Janne </v>
          </cell>
          <cell r="H77">
            <v>2</v>
          </cell>
        </row>
        <row r="78">
          <cell r="A78">
            <v>86</v>
          </cell>
          <cell r="D78" t="str">
            <v>Berli</v>
          </cell>
          <cell r="E78" t="str">
            <v>Anne</v>
          </cell>
          <cell r="H78">
            <v>2</v>
          </cell>
        </row>
        <row r="79">
          <cell r="A79">
            <v>58</v>
          </cell>
          <cell r="D79" t="str">
            <v>Kruse</v>
          </cell>
          <cell r="E79" t="str">
            <v>Jana</v>
          </cell>
          <cell r="H79">
            <v>2</v>
          </cell>
        </row>
        <row r="83">
          <cell r="A83">
            <v>30</v>
          </cell>
          <cell r="B83">
            <v>27</v>
          </cell>
          <cell r="C83" t="str">
            <v>FF Bargstedt 1</v>
          </cell>
          <cell r="D83" t="str">
            <v>Graßmann</v>
          </cell>
          <cell r="E83" t="str">
            <v>Stefan</v>
          </cell>
          <cell r="H83">
            <v>7</v>
          </cell>
        </row>
        <row r="84">
          <cell r="A84">
            <v>61</v>
          </cell>
          <cell r="D84" t="str">
            <v>Voß</v>
          </cell>
          <cell r="E84" t="str">
            <v>Hauke</v>
          </cell>
          <cell r="H84">
            <v>7</v>
          </cell>
        </row>
        <row r="85">
          <cell r="A85">
            <v>88</v>
          </cell>
          <cell r="D85" t="str">
            <v>Rocho </v>
          </cell>
          <cell r="E85" t="str">
            <v>Nils</v>
          </cell>
          <cell r="H85">
            <v>7</v>
          </cell>
        </row>
        <row r="86">
          <cell r="A86">
            <v>31</v>
          </cell>
          <cell r="B86">
            <v>28</v>
          </cell>
          <cell r="C86" t="str">
            <v>FF Bargstedt 2</v>
          </cell>
          <cell r="D86" t="str">
            <v>Kasch</v>
          </cell>
          <cell r="E86" t="str">
            <v>Jörn</v>
          </cell>
          <cell r="H86">
            <v>7</v>
          </cell>
        </row>
        <row r="87">
          <cell r="A87">
            <v>62</v>
          </cell>
          <cell r="D87" t="str">
            <v>Göttsche</v>
          </cell>
          <cell r="E87" t="str">
            <v>Kai</v>
          </cell>
          <cell r="H87">
            <v>7</v>
          </cell>
        </row>
        <row r="88">
          <cell r="A88">
            <v>89</v>
          </cell>
          <cell r="D88" t="str">
            <v>Rathjen</v>
          </cell>
          <cell r="E88" t="str">
            <v>Patrick</v>
          </cell>
          <cell r="H88">
            <v>7</v>
          </cell>
        </row>
        <row r="89">
          <cell r="A89">
            <v>32</v>
          </cell>
          <cell r="B89">
            <v>29</v>
          </cell>
          <cell r="C89" t="str">
            <v>Sparkasse Mittelholstein</v>
          </cell>
          <cell r="D89" t="str">
            <v>Brumme</v>
          </cell>
          <cell r="E89" t="str">
            <v>Inga</v>
          </cell>
          <cell r="H89">
            <v>4</v>
          </cell>
        </row>
        <row r="90">
          <cell r="A90">
            <v>63</v>
          </cell>
          <cell r="D90" t="str">
            <v>Heske</v>
          </cell>
          <cell r="E90" t="str">
            <v>Yannik</v>
          </cell>
          <cell r="H90">
            <v>4</v>
          </cell>
        </row>
        <row r="91">
          <cell r="A91">
            <v>91</v>
          </cell>
          <cell r="D91" t="str">
            <v>Mehrens</v>
          </cell>
          <cell r="E91" t="str">
            <v>Sven</v>
          </cell>
          <cell r="H91">
            <v>4</v>
          </cell>
        </row>
        <row r="92">
          <cell r="A92">
            <v>33</v>
          </cell>
          <cell r="B92">
            <v>30</v>
          </cell>
          <cell r="C92" t="str">
            <v>Kleinvollstedter Mädels</v>
          </cell>
          <cell r="D92" t="str">
            <v>Neuber</v>
          </cell>
          <cell r="E92" t="str">
            <v>Lena</v>
          </cell>
          <cell r="H92">
            <v>2</v>
          </cell>
        </row>
        <row r="93">
          <cell r="A93">
            <v>64</v>
          </cell>
          <cell r="D93" t="str">
            <v>Tasche</v>
          </cell>
          <cell r="E93" t="str">
            <v>Meike</v>
          </cell>
          <cell r="H93">
            <v>2</v>
          </cell>
        </row>
        <row r="94">
          <cell r="A94">
            <v>92</v>
          </cell>
          <cell r="D94" t="str">
            <v>Hameister</v>
          </cell>
          <cell r="E94" t="str">
            <v>Katja</v>
          </cell>
          <cell r="H94">
            <v>2</v>
          </cell>
        </row>
        <row r="95">
          <cell r="A95">
            <v>34</v>
          </cell>
          <cell r="B95">
            <v>31</v>
          </cell>
          <cell r="C95" t="str">
            <v>KK Nindorf "Jugend"</v>
          </cell>
          <cell r="D95" t="str">
            <v>Warnke</v>
          </cell>
          <cell r="E95" t="str">
            <v>Matthis</v>
          </cell>
          <cell r="H95">
            <v>1</v>
          </cell>
        </row>
        <row r="96">
          <cell r="A96">
            <v>65</v>
          </cell>
          <cell r="D96" t="str">
            <v>Sievers</v>
          </cell>
          <cell r="E96" t="str">
            <v>Aileen</v>
          </cell>
          <cell r="H96">
            <v>1</v>
          </cell>
        </row>
        <row r="97">
          <cell r="A97">
            <v>93</v>
          </cell>
          <cell r="D97" t="str">
            <v>Ohrt</v>
          </cell>
          <cell r="E97" t="str">
            <v>Ronja</v>
          </cell>
          <cell r="H97">
            <v>1</v>
          </cell>
        </row>
        <row r="98">
          <cell r="A98">
            <v>23</v>
          </cell>
          <cell r="B98">
            <v>32</v>
          </cell>
          <cell r="C98" t="str">
            <v>Nachwuchsteam</v>
          </cell>
          <cell r="D98" t="str">
            <v>Bestmann</v>
          </cell>
          <cell r="E98" t="str">
            <v>Jannis</v>
          </cell>
          <cell r="H98">
            <v>1</v>
          </cell>
        </row>
        <row r="99">
          <cell r="A99">
            <v>80</v>
          </cell>
          <cell r="D99" t="str">
            <v>Speck</v>
          </cell>
          <cell r="E99" t="str">
            <v>Ole</v>
          </cell>
          <cell r="H99">
            <v>1</v>
          </cell>
        </row>
        <row r="100">
          <cell r="A100">
            <v>97</v>
          </cell>
          <cell r="D100" t="str">
            <v>Kißmann</v>
          </cell>
          <cell r="E100" t="str">
            <v>Niklas</v>
          </cell>
          <cell r="H100">
            <v>1</v>
          </cell>
        </row>
      </sheetData>
      <sheetData sheetId="2">
        <row r="2">
          <cell r="A2" t="str">
            <v>Start-</v>
          </cell>
          <cell r="B2" t="str">
            <v>Name</v>
          </cell>
          <cell r="C2" t="str">
            <v>Vorname</v>
          </cell>
          <cell r="D2" t="str">
            <v>Alter</v>
          </cell>
          <cell r="E2" t="str">
            <v>Staffel-</v>
          </cell>
          <cell r="F2" t="str">
            <v>Team-</v>
          </cell>
          <cell r="G2" t="str">
            <v>Wertungs-</v>
          </cell>
          <cell r="H2" t="str">
            <v>Einzelstart</v>
          </cell>
          <cell r="I2" t="str">
            <v>Startzeit</v>
          </cell>
          <cell r="J2" t="str">
            <v>Fehlschuß</v>
          </cell>
          <cell r="K2" t="str">
            <v>Strafzeit</v>
          </cell>
          <cell r="L2" t="str">
            <v>Zielzeit</v>
          </cell>
          <cell r="M2" t="str">
            <v>Laufzeit</v>
          </cell>
          <cell r="N2" t="str">
            <v>Gesamtzeit</v>
          </cell>
          <cell r="O2" t="str">
            <v>1. Schießen</v>
          </cell>
          <cell r="P2" t="str">
            <v>2. Schießen</v>
          </cell>
        </row>
        <row r="3">
          <cell r="A3" t="str">
            <v>Nr.</v>
          </cell>
          <cell r="E3" t="str">
            <v>Nr.</v>
          </cell>
          <cell r="F3" t="str">
            <v>Name</v>
          </cell>
          <cell r="G3" t="str">
            <v>gruppe</v>
          </cell>
          <cell r="K3">
            <v>0.00023148148148148146</v>
          </cell>
        </row>
        <row r="4">
          <cell r="A4">
            <v>1</v>
          </cell>
          <cell r="B4" t="str">
            <v>Osterloh</v>
          </cell>
          <cell r="C4" t="str">
            <v>Gerhard</v>
          </cell>
          <cell r="D4">
            <v>37</v>
          </cell>
          <cell r="E4">
            <v>8</v>
          </cell>
          <cell r="F4" t="str">
            <v>TuS Bargstedt „Laufen“ 1</v>
          </cell>
          <cell r="G4">
            <v>5</v>
          </cell>
          <cell r="H4">
            <v>4</v>
          </cell>
          <cell r="I4">
            <v>0.5833333333333334</v>
          </cell>
          <cell r="J4">
            <v>1</v>
          </cell>
          <cell r="K4">
            <v>0.00023148148148148146</v>
          </cell>
          <cell r="L4">
            <v>0.5889930555555556</v>
          </cell>
          <cell r="M4">
            <v>0.005659722222222219</v>
          </cell>
          <cell r="N4">
            <v>0.005891203703703701</v>
          </cell>
          <cell r="O4">
            <v>1</v>
          </cell>
          <cell r="P4">
            <v>0</v>
          </cell>
        </row>
        <row r="5">
          <cell r="A5">
            <v>2</v>
          </cell>
          <cell r="B5" t="str">
            <v>Petersen</v>
          </cell>
          <cell r="C5" t="str">
            <v>Rita</v>
          </cell>
          <cell r="D5">
            <v>53</v>
          </cell>
          <cell r="E5">
            <v>22</v>
          </cell>
          <cell r="F5" t="str">
            <v>KK Bargstedt – Damen</v>
          </cell>
          <cell r="G5">
            <v>2</v>
          </cell>
          <cell r="H5">
            <v>3</v>
          </cell>
          <cell r="I5">
            <v>0.5840277777777778</v>
          </cell>
          <cell r="J5">
            <v>0</v>
          </cell>
          <cell r="K5">
            <v>0</v>
          </cell>
          <cell r="L5">
            <v>0.5926273148148148</v>
          </cell>
          <cell r="M5">
            <v>0.008599537037036975</v>
          </cell>
          <cell r="N5">
            <v>0.008599537037036975</v>
          </cell>
          <cell r="O5">
            <v>0</v>
          </cell>
          <cell r="P5">
            <v>0</v>
          </cell>
        </row>
        <row r="6">
          <cell r="A6">
            <v>3</v>
          </cell>
          <cell r="B6" t="str">
            <v>Babbe</v>
          </cell>
          <cell r="C6" t="str">
            <v>Björn</v>
          </cell>
          <cell r="D6">
            <v>19</v>
          </cell>
          <cell r="E6">
            <v>20</v>
          </cell>
          <cell r="F6" t="str">
            <v>TuS Bargstedt I</v>
          </cell>
          <cell r="G6">
            <v>4</v>
          </cell>
          <cell r="H6">
            <v>4</v>
          </cell>
          <cell r="I6">
            <v>0.584722222222222</v>
          </cell>
          <cell r="J6">
            <v>1</v>
          </cell>
          <cell r="K6">
            <v>0.00023148148148148146</v>
          </cell>
          <cell r="L6">
            <v>0.5902199074074074</v>
          </cell>
          <cell r="M6">
            <v>0.0054976851851853414</v>
          </cell>
          <cell r="N6">
            <v>0.005729166666666823</v>
          </cell>
          <cell r="O6">
            <v>1</v>
          </cell>
          <cell r="P6">
            <v>0</v>
          </cell>
        </row>
        <row r="7">
          <cell r="A7">
            <v>4</v>
          </cell>
          <cell r="B7" t="str">
            <v>Rohwer</v>
          </cell>
          <cell r="C7" t="str">
            <v>Ole</v>
          </cell>
          <cell r="D7">
            <v>30</v>
          </cell>
          <cell r="E7">
            <v>1</v>
          </cell>
          <cell r="F7" t="str">
            <v>FF Brammer</v>
          </cell>
          <cell r="G7">
            <v>7</v>
          </cell>
          <cell r="H7">
            <v>7</v>
          </cell>
          <cell r="I7">
            <v>0.585416666666667</v>
          </cell>
          <cell r="J7">
            <v>1</v>
          </cell>
          <cell r="K7">
            <v>0.00023148148148148146</v>
          </cell>
          <cell r="L7">
            <v>0.5929282407407407</v>
          </cell>
          <cell r="M7">
            <v>0.007511574074073657</v>
          </cell>
          <cell r="N7">
            <v>0.007743055555555139</v>
          </cell>
          <cell r="O7">
            <v>1</v>
          </cell>
          <cell r="P7">
            <v>0</v>
          </cell>
        </row>
        <row r="8">
          <cell r="A8">
            <v>5</v>
          </cell>
          <cell r="B8" t="str">
            <v>Wieben</v>
          </cell>
          <cell r="C8" t="str">
            <v>Marco</v>
          </cell>
          <cell r="D8">
            <v>30</v>
          </cell>
          <cell r="E8">
            <v>2</v>
          </cell>
          <cell r="F8" t="str">
            <v>Angelverein Waldsee</v>
          </cell>
          <cell r="G8">
            <v>4</v>
          </cell>
          <cell r="H8">
            <v>4</v>
          </cell>
          <cell r="I8">
            <v>0.586111111111111</v>
          </cell>
          <cell r="J8">
            <v>2</v>
          </cell>
          <cell r="K8">
            <v>0.0004629629629629629</v>
          </cell>
          <cell r="L8">
            <v>0.5926967592592592</v>
          </cell>
          <cell r="M8">
            <v>0.006585648148148215</v>
          </cell>
          <cell r="N8">
            <v>0.007048611111111178</v>
          </cell>
          <cell r="O8">
            <v>2</v>
          </cell>
          <cell r="P8">
            <v>0</v>
          </cell>
        </row>
        <row r="9">
          <cell r="A9">
            <v>6</v>
          </cell>
          <cell r="B9" t="str">
            <v>Busse</v>
          </cell>
          <cell r="C9" t="str">
            <v>Hannes</v>
          </cell>
          <cell r="D9">
            <v>18</v>
          </cell>
          <cell r="E9">
            <v>3</v>
          </cell>
          <cell r="F9" t="str">
            <v>KK Nindorf „Junioren“</v>
          </cell>
          <cell r="G9">
            <v>4</v>
          </cell>
          <cell r="H9">
            <v>4</v>
          </cell>
          <cell r="I9">
            <v>0.586805555555556</v>
          </cell>
          <cell r="J9">
            <v>0</v>
          </cell>
          <cell r="K9">
            <v>0</v>
          </cell>
          <cell r="L9">
            <v>0.5935069444444444</v>
          </cell>
          <cell r="M9">
            <v>0.006701388888888382</v>
          </cell>
          <cell r="N9">
            <v>0.006701388888888382</v>
          </cell>
          <cell r="O9">
            <v>0</v>
          </cell>
          <cell r="P9">
            <v>0</v>
          </cell>
        </row>
        <row r="10">
          <cell r="A10">
            <v>7</v>
          </cell>
          <cell r="B10" t="str">
            <v>Ohrt</v>
          </cell>
          <cell r="C10" t="str">
            <v>Dirk</v>
          </cell>
          <cell r="D10">
            <v>40</v>
          </cell>
          <cell r="E10">
            <v>4</v>
          </cell>
          <cell r="F10" t="str">
            <v>KK Nindorf I</v>
          </cell>
          <cell r="G10">
            <v>4</v>
          </cell>
          <cell r="H10">
            <v>4</v>
          </cell>
          <cell r="I10">
            <v>0.5875</v>
          </cell>
          <cell r="J10">
            <v>2</v>
          </cell>
          <cell r="K10">
            <v>0.0004629629629629629</v>
          </cell>
          <cell r="L10">
            <v>0.5936921296296297</v>
          </cell>
          <cell r="M10">
            <v>0.006192129629629672</v>
          </cell>
          <cell r="N10">
            <v>0.006655092592592635</v>
          </cell>
          <cell r="O10">
            <v>1</v>
          </cell>
          <cell r="P10">
            <v>1</v>
          </cell>
        </row>
        <row r="11">
          <cell r="A11">
            <v>8</v>
          </cell>
          <cell r="B11" t="str">
            <v>Lindemann</v>
          </cell>
          <cell r="C11" t="str">
            <v>Jochen</v>
          </cell>
          <cell r="D11">
            <v>40</v>
          </cell>
          <cell r="E11">
            <v>5</v>
          </cell>
          <cell r="F11" t="str">
            <v>KK Nindorf Ü40</v>
          </cell>
          <cell r="G11">
            <v>5</v>
          </cell>
          <cell r="H11">
            <v>4</v>
          </cell>
          <cell r="I11">
            <v>0.588194444444444</v>
          </cell>
          <cell r="J11">
            <v>1</v>
          </cell>
          <cell r="K11">
            <v>0.00023148148148148146</v>
          </cell>
          <cell r="L11">
            <v>0.5947337962962963</v>
          </cell>
          <cell r="M11">
            <v>0.006539351851852282</v>
          </cell>
          <cell r="N11">
            <v>0.006770833333333764</v>
          </cell>
          <cell r="O11">
            <v>1</v>
          </cell>
          <cell r="P11">
            <v>0</v>
          </cell>
        </row>
        <row r="12">
          <cell r="A12">
            <v>9</v>
          </cell>
          <cell r="B12" t="str">
            <v>Bestmann</v>
          </cell>
          <cell r="C12" t="str">
            <v>Thorsten</v>
          </cell>
          <cell r="D12">
            <v>42</v>
          </cell>
          <cell r="E12">
            <v>6</v>
          </cell>
          <cell r="F12" t="str">
            <v>Kartenclub „Meine Jungs“</v>
          </cell>
          <cell r="G12">
            <v>5</v>
          </cell>
          <cell r="H12">
            <v>5</v>
          </cell>
          <cell r="I12">
            <v>0.588888888888889</v>
          </cell>
          <cell r="J12">
            <v>1</v>
          </cell>
          <cell r="K12">
            <v>0.00023148148148148146</v>
          </cell>
          <cell r="L12">
            <v>0.5953356481481481</v>
          </cell>
          <cell r="M12">
            <v>0.006446759259259083</v>
          </cell>
          <cell r="N12">
            <v>0.006678240740740565</v>
          </cell>
          <cell r="O12">
            <v>0</v>
          </cell>
          <cell r="P12">
            <v>1</v>
          </cell>
        </row>
        <row r="13">
          <cell r="A13">
            <v>10</v>
          </cell>
          <cell r="B13" t="str">
            <v>Butenschön</v>
          </cell>
          <cell r="C13" t="str">
            <v>Henrik</v>
          </cell>
          <cell r="D13">
            <v>37</v>
          </cell>
          <cell r="E13">
            <v>7</v>
          </cell>
          <cell r="F13" t="str">
            <v>TuS Bargstedt „Altliga“</v>
          </cell>
          <cell r="G13">
            <v>4</v>
          </cell>
          <cell r="H13">
            <v>4</v>
          </cell>
          <cell r="I13">
            <v>0.589583333333333</v>
          </cell>
          <cell r="J13">
            <v>1</v>
          </cell>
          <cell r="K13">
            <v>0.00023148148148148146</v>
          </cell>
          <cell r="L13">
            <v>0.5971296296296297</v>
          </cell>
          <cell r="M13">
            <v>0.007546296296296662</v>
          </cell>
          <cell r="N13">
            <v>0.007777777777778144</v>
          </cell>
          <cell r="O13">
            <v>0</v>
          </cell>
          <cell r="P13">
            <v>1</v>
          </cell>
        </row>
        <row r="14">
          <cell r="A14">
            <v>11</v>
          </cell>
          <cell r="B14" t="str">
            <v>Bresching</v>
          </cell>
          <cell r="C14" t="str">
            <v>Rainer</v>
          </cell>
          <cell r="D14">
            <v>42</v>
          </cell>
          <cell r="E14">
            <v>7</v>
          </cell>
          <cell r="F14" t="str">
            <v>TuS Bargstedt „Altliga“</v>
          </cell>
          <cell r="G14">
            <v>4</v>
          </cell>
          <cell r="H14">
            <v>5</v>
          </cell>
          <cell r="I14">
            <v>0.590277777777778</v>
          </cell>
          <cell r="J14">
            <v>1</v>
          </cell>
          <cell r="K14">
            <v>0.00023148148148148146</v>
          </cell>
          <cell r="L14">
            <v>0.5996180555555556</v>
          </cell>
          <cell r="M14">
            <v>0.009340277777777573</v>
          </cell>
          <cell r="N14">
            <v>0.009571759259259054</v>
          </cell>
          <cell r="O14">
            <v>1</v>
          </cell>
          <cell r="P14">
            <v>0</v>
          </cell>
        </row>
        <row r="15">
          <cell r="A15">
            <v>12</v>
          </cell>
          <cell r="B15" t="str">
            <v>Sibbert</v>
          </cell>
          <cell r="C15" t="str">
            <v>Hans-Christian</v>
          </cell>
          <cell r="D15">
            <v>49</v>
          </cell>
          <cell r="E15">
            <v>9</v>
          </cell>
          <cell r="F15" t="str">
            <v>TuS Bargstedt „Laufen“ 2</v>
          </cell>
          <cell r="G15">
            <v>5</v>
          </cell>
          <cell r="H15">
            <v>5</v>
          </cell>
          <cell r="I15">
            <v>0.590972222222222</v>
          </cell>
          <cell r="J15">
            <v>0</v>
          </cell>
          <cell r="K15">
            <v>0</v>
          </cell>
          <cell r="L15">
            <v>0.5973032407407407</v>
          </cell>
          <cell r="M15">
            <v>0.006331018518518694</v>
          </cell>
          <cell r="N15">
            <v>0.006331018518518694</v>
          </cell>
          <cell r="O15">
            <v>0</v>
          </cell>
          <cell r="P15">
            <v>0</v>
          </cell>
        </row>
        <row r="16">
          <cell r="A16">
            <v>13</v>
          </cell>
          <cell r="B16" t="str">
            <v>Kühl</v>
          </cell>
          <cell r="C16" t="str">
            <v>Lasse</v>
          </cell>
          <cell r="D16">
            <v>13</v>
          </cell>
          <cell r="E16">
            <v>10</v>
          </cell>
          <cell r="F16" t="str">
            <v>SSV Nienborstel – Jugend</v>
          </cell>
          <cell r="G16">
            <v>1</v>
          </cell>
          <cell r="H16">
            <v>1</v>
          </cell>
          <cell r="I16">
            <v>0.591666666666667</v>
          </cell>
          <cell r="J16">
            <v>0</v>
          </cell>
          <cell r="K16">
            <v>0</v>
          </cell>
          <cell r="L16">
            <v>0.5979166666666667</v>
          </cell>
          <cell r="M16">
            <v>0.006249999999999645</v>
          </cell>
          <cell r="N16">
            <v>0.006249999999999645</v>
          </cell>
          <cell r="O16">
            <v>0</v>
          </cell>
          <cell r="P16">
            <v>0</v>
          </cell>
        </row>
        <row r="17">
          <cell r="A17">
            <v>14</v>
          </cell>
          <cell r="B17" t="str">
            <v>Wittorf</v>
          </cell>
          <cell r="C17" t="str">
            <v>Theres</v>
          </cell>
          <cell r="D17">
            <v>20</v>
          </cell>
          <cell r="E17">
            <v>11</v>
          </cell>
          <cell r="F17" t="str">
            <v>SSV Nienborstel – Damen U35</v>
          </cell>
          <cell r="G17">
            <v>2</v>
          </cell>
          <cell r="H17">
            <v>2</v>
          </cell>
          <cell r="I17">
            <v>0.592361111111111</v>
          </cell>
          <cell r="J17">
            <v>1</v>
          </cell>
          <cell r="K17">
            <v>0.00023148148148148146</v>
          </cell>
          <cell r="L17">
            <v>0.599837962962963</v>
          </cell>
          <cell r="M17">
            <v>0.007476851851851984</v>
          </cell>
          <cell r="N17">
            <v>0.007708333333333466</v>
          </cell>
          <cell r="O17">
            <v>0</v>
          </cell>
          <cell r="P17">
            <v>1</v>
          </cell>
        </row>
        <row r="18">
          <cell r="A18">
            <v>15</v>
          </cell>
          <cell r="B18" t="str">
            <v>Hauschildt</v>
          </cell>
          <cell r="C18" t="str">
            <v>Martha</v>
          </cell>
          <cell r="D18">
            <v>54</v>
          </cell>
          <cell r="E18">
            <v>12</v>
          </cell>
          <cell r="F18" t="str">
            <v>SSV Nienborstel – Damen Ü36</v>
          </cell>
          <cell r="G18">
            <v>2</v>
          </cell>
          <cell r="H18">
            <v>3</v>
          </cell>
          <cell r="I18">
            <v>0.593055555555556</v>
          </cell>
          <cell r="J18">
            <v>2</v>
          </cell>
          <cell r="K18">
            <v>0.0004629629629629629</v>
          </cell>
          <cell r="L18">
            <v>0.603761574074074</v>
          </cell>
          <cell r="M18">
            <v>0.010706018518518046</v>
          </cell>
          <cell r="N18">
            <v>0.01116898148148101</v>
          </cell>
          <cell r="O18">
            <v>1</v>
          </cell>
          <cell r="P18">
            <v>1</v>
          </cell>
        </row>
        <row r="19">
          <cell r="A19">
            <v>16</v>
          </cell>
          <cell r="B19" t="str">
            <v>Seemann</v>
          </cell>
          <cell r="C19" t="str">
            <v>Marc </v>
          </cell>
          <cell r="D19">
            <v>20</v>
          </cell>
          <cell r="E19">
            <v>13</v>
          </cell>
          <cell r="F19" t="str">
            <v>SSV Nienborstel – Herren U40</v>
          </cell>
          <cell r="G19">
            <v>4</v>
          </cell>
          <cell r="H19">
            <v>4</v>
          </cell>
          <cell r="I19">
            <v>0.59375</v>
          </cell>
          <cell r="J19">
            <v>1</v>
          </cell>
          <cell r="K19">
            <v>0.00023148148148148146</v>
          </cell>
          <cell r="L19">
            <v>0.6000925925925926</v>
          </cell>
          <cell r="M19">
            <v>0.006342592592592622</v>
          </cell>
          <cell r="N19">
            <v>0.006574074074074104</v>
          </cell>
          <cell r="O19">
            <v>1</v>
          </cell>
          <cell r="P19">
            <v>0</v>
          </cell>
        </row>
        <row r="20">
          <cell r="A20">
            <v>17</v>
          </cell>
          <cell r="B20" t="str">
            <v>Kühl</v>
          </cell>
          <cell r="C20" t="str">
            <v>Holger</v>
          </cell>
          <cell r="D20">
            <v>50</v>
          </cell>
          <cell r="E20">
            <v>14</v>
          </cell>
          <cell r="F20" t="str">
            <v>SSV Nienborstel – Herren Ü40 1</v>
          </cell>
          <cell r="G20">
            <v>5</v>
          </cell>
          <cell r="H20">
            <v>5</v>
          </cell>
          <cell r="I20">
            <v>0.594444444444444</v>
          </cell>
          <cell r="J20">
            <v>1</v>
          </cell>
          <cell r="K20">
            <v>0.00023148148148148146</v>
          </cell>
          <cell r="L20">
            <v>0.6010763888888889</v>
          </cell>
          <cell r="M20">
            <v>0.006631944444444926</v>
          </cell>
          <cell r="N20">
            <v>0.006863425925926408</v>
          </cell>
          <cell r="O20">
            <v>1</v>
          </cell>
          <cell r="P20">
            <v>0</v>
          </cell>
        </row>
        <row r="21">
          <cell r="A21">
            <v>18</v>
          </cell>
          <cell r="B21" t="str">
            <v>Weilkins</v>
          </cell>
          <cell r="C21" t="str">
            <v>Rolf</v>
          </cell>
          <cell r="D21">
            <v>57</v>
          </cell>
          <cell r="E21">
            <v>15</v>
          </cell>
          <cell r="F21" t="str">
            <v>SSV Nienborstel – Herren Ü40 2</v>
          </cell>
          <cell r="G21">
            <v>5</v>
          </cell>
          <cell r="H21">
            <v>5</v>
          </cell>
          <cell r="I21">
            <v>0.595138888888889</v>
          </cell>
          <cell r="J21">
            <v>0</v>
          </cell>
          <cell r="K21">
            <v>0</v>
          </cell>
          <cell r="L21">
            <v>0.6019907407407408</v>
          </cell>
          <cell r="M21">
            <v>0.006851851851851776</v>
          </cell>
          <cell r="N21">
            <v>0.006851851851851776</v>
          </cell>
          <cell r="O21">
            <v>0</v>
          </cell>
          <cell r="P21">
            <v>0</v>
          </cell>
        </row>
        <row r="22">
          <cell r="A22">
            <v>19</v>
          </cell>
          <cell r="B22" t="str">
            <v>Doose</v>
          </cell>
          <cell r="C22" t="str">
            <v>Thomas</v>
          </cell>
          <cell r="D22">
            <v>36</v>
          </cell>
          <cell r="E22">
            <v>16</v>
          </cell>
          <cell r="F22" t="str">
            <v>Die Jungs vom Dorf 1</v>
          </cell>
          <cell r="G22">
            <v>4</v>
          </cell>
          <cell r="H22">
            <v>4</v>
          </cell>
          <cell r="I22">
            <v>0.595833333333333</v>
          </cell>
          <cell r="J22">
            <v>1</v>
          </cell>
          <cell r="K22">
            <v>0.00023148148148148146</v>
          </cell>
          <cell r="L22">
            <v>0.6019444444444445</v>
          </cell>
          <cell r="M22">
            <v>0.006111111111111511</v>
          </cell>
          <cell r="N22">
            <v>0.006342592592592993</v>
          </cell>
          <cell r="O22">
            <v>0</v>
          </cell>
          <cell r="P22">
            <v>1</v>
          </cell>
        </row>
        <row r="23">
          <cell r="A23">
            <v>20</v>
          </cell>
          <cell r="B23" t="str">
            <v>Sienknecht</v>
          </cell>
          <cell r="C23" t="str">
            <v>Marko</v>
          </cell>
          <cell r="D23">
            <v>37</v>
          </cell>
          <cell r="E23">
            <v>17</v>
          </cell>
          <cell r="F23" t="str">
            <v>Die Jungs vom Dorf 2</v>
          </cell>
          <cell r="G23">
            <v>4</v>
          </cell>
          <cell r="H23">
            <v>4</v>
          </cell>
          <cell r="I23">
            <v>0.596527777777778</v>
          </cell>
          <cell r="J23">
            <v>2</v>
          </cell>
          <cell r="K23">
            <v>0.0004629629629629629</v>
          </cell>
          <cell r="L23">
            <v>0.6026041666666667</v>
          </cell>
          <cell r="M23">
            <v>0.0060763888888887285</v>
          </cell>
          <cell r="N23">
            <v>0.006539351851851691</v>
          </cell>
          <cell r="O23">
            <v>0</v>
          </cell>
          <cell r="P23">
            <v>2</v>
          </cell>
        </row>
        <row r="24">
          <cell r="A24">
            <v>21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0.597222222222222</v>
          </cell>
          <cell r="J24">
            <v>0</v>
          </cell>
          <cell r="K24">
            <v>0</v>
          </cell>
          <cell r="M24">
            <v>-0.597222222222222</v>
          </cell>
          <cell r="N24">
            <v>-0.597222222222222</v>
          </cell>
        </row>
        <row r="25">
          <cell r="A25">
            <v>22</v>
          </cell>
          <cell r="B25" t="str">
            <v>Brücker</v>
          </cell>
          <cell r="C25" t="str">
            <v>Sören</v>
          </cell>
          <cell r="D25">
            <v>42</v>
          </cell>
          <cell r="E25">
            <v>19</v>
          </cell>
          <cell r="F25" t="str">
            <v>FF Oldenhütten</v>
          </cell>
          <cell r="G25">
            <v>7</v>
          </cell>
          <cell r="H25">
            <v>7</v>
          </cell>
          <cell r="I25">
            <v>0.597916666666667</v>
          </cell>
          <cell r="J25">
            <v>1</v>
          </cell>
          <cell r="K25">
            <v>0.00023148148148148146</v>
          </cell>
          <cell r="L25">
            <v>0.6057407407407408</v>
          </cell>
          <cell r="M25">
            <v>0.007824074074073817</v>
          </cell>
          <cell r="N25">
            <v>0.008055555555555299</v>
          </cell>
          <cell r="O25">
            <v>1</v>
          </cell>
          <cell r="P25">
            <v>0</v>
          </cell>
        </row>
        <row r="26">
          <cell r="A26">
            <v>23</v>
          </cell>
          <cell r="B26" t="str">
            <v>Bestmann</v>
          </cell>
          <cell r="C26" t="str">
            <v>Jannis</v>
          </cell>
          <cell r="D26">
            <v>12</v>
          </cell>
          <cell r="E26">
            <v>32</v>
          </cell>
          <cell r="F26" t="str">
            <v>Nachwuchsteam</v>
          </cell>
          <cell r="G26">
            <v>1</v>
          </cell>
          <cell r="H26">
            <v>1</v>
          </cell>
          <cell r="I26">
            <v>0.598611111111111</v>
          </cell>
          <cell r="J26">
            <v>2</v>
          </cell>
          <cell r="K26">
            <v>0.0004629629629629629</v>
          </cell>
          <cell r="L26">
            <v>0.6058217592592593</v>
          </cell>
          <cell r="M26">
            <v>0.007210648148148313</v>
          </cell>
          <cell r="N26">
            <v>0.007673611111111276</v>
          </cell>
          <cell r="O26">
            <v>1</v>
          </cell>
          <cell r="P26">
            <v>1</v>
          </cell>
        </row>
        <row r="27">
          <cell r="A27">
            <v>24</v>
          </cell>
          <cell r="B27" t="str">
            <v>Dibbern</v>
          </cell>
          <cell r="C27" t="str">
            <v>Thorben</v>
          </cell>
          <cell r="D27">
            <v>23</v>
          </cell>
          <cell r="E27">
            <v>21</v>
          </cell>
          <cell r="F27" t="str">
            <v>TuS Bargstedt II</v>
          </cell>
          <cell r="G27">
            <v>4</v>
          </cell>
          <cell r="H27">
            <v>4</v>
          </cell>
          <cell r="I27">
            <v>0.599305555555556</v>
          </cell>
          <cell r="J27">
            <v>2</v>
          </cell>
          <cell r="K27">
            <v>0.0004629629629629629</v>
          </cell>
          <cell r="L27">
            <v>0.6054282407407408</v>
          </cell>
          <cell r="M27">
            <v>0.006122685185184773</v>
          </cell>
          <cell r="N27">
            <v>0.006585648148147736</v>
          </cell>
          <cell r="O27">
            <v>2</v>
          </cell>
          <cell r="P27">
            <v>0</v>
          </cell>
        </row>
        <row r="28">
          <cell r="A28">
            <v>25</v>
          </cell>
          <cell r="B28" t="str">
            <v>Schnoor</v>
          </cell>
          <cell r="C28" t="str">
            <v>Britta</v>
          </cell>
          <cell r="D28">
            <v>35</v>
          </cell>
          <cell r="E28">
            <v>22</v>
          </cell>
          <cell r="F28" t="str">
            <v>KK Bargstedt – Damen</v>
          </cell>
          <cell r="G28">
            <v>2</v>
          </cell>
          <cell r="H28">
            <v>2</v>
          </cell>
          <cell r="I28">
            <v>0.6</v>
          </cell>
          <cell r="J28">
            <v>5</v>
          </cell>
          <cell r="K28">
            <v>0.0011574074074074073</v>
          </cell>
          <cell r="L28">
            <v>0.6079861111111111</v>
          </cell>
          <cell r="M28">
            <v>0.007986111111111138</v>
          </cell>
          <cell r="N28">
            <v>0.009143518518518546</v>
          </cell>
          <cell r="O28">
            <v>3</v>
          </cell>
          <cell r="P28">
            <v>2</v>
          </cell>
        </row>
        <row r="29">
          <cell r="A29">
            <v>26</v>
          </cell>
          <cell r="B29" t="str">
            <v>Bichel</v>
          </cell>
          <cell r="C29" t="str">
            <v>Jessica</v>
          </cell>
          <cell r="D29">
            <v>28</v>
          </cell>
          <cell r="E29">
            <v>23</v>
          </cell>
          <cell r="F29" t="str">
            <v>Die Turboschnecken</v>
          </cell>
          <cell r="G29">
            <v>2</v>
          </cell>
          <cell r="H29">
            <v>2</v>
          </cell>
          <cell r="I29">
            <v>0.600694444444444</v>
          </cell>
          <cell r="J29">
            <v>0</v>
          </cell>
          <cell r="K29">
            <v>0</v>
          </cell>
          <cell r="L29">
            <v>0.6091898148148148</v>
          </cell>
          <cell r="M29">
            <v>0.008495370370370847</v>
          </cell>
          <cell r="N29">
            <v>0.008495370370370847</v>
          </cell>
          <cell r="O29">
            <v>0</v>
          </cell>
          <cell r="P29">
            <v>0</v>
          </cell>
        </row>
        <row r="30">
          <cell r="A30">
            <v>27</v>
          </cell>
          <cell r="B30" t="str">
            <v>Wulff</v>
          </cell>
          <cell r="C30" t="str">
            <v>Philip</v>
          </cell>
          <cell r="D30">
            <v>12</v>
          </cell>
          <cell r="E30">
            <v>24</v>
          </cell>
          <cell r="F30" t="str">
            <v>Skate or Die</v>
          </cell>
          <cell r="G30">
            <v>1</v>
          </cell>
          <cell r="H30">
            <v>1</v>
          </cell>
          <cell r="I30">
            <v>0.601388888888889</v>
          </cell>
          <cell r="J30">
            <v>2</v>
          </cell>
          <cell r="K30">
            <v>0.0004629629629629629</v>
          </cell>
          <cell r="L30">
            <v>0.61125</v>
          </cell>
          <cell r="M30">
            <v>0.009861111111110987</v>
          </cell>
          <cell r="N30">
            <v>0.010324074074073951</v>
          </cell>
          <cell r="O30">
            <v>2</v>
          </cell>
          <cell r="P30">
            <v>0</v>
          </cell>
        </row>
        <row r="31">
          <cell r="A31">
            <v>28</v>
          </cell>
          <cell r="B31" t="str">
            <v>Sievers</v>
          </cell>
          <cell r="C31" t="str">
            <v>Janne </v>
          </cell>
          <cell r="D31">
            <v>19</v>
          </cell>
          <cell r="E31">
            <v>25</v>
          </cell>
          <cell r="F31" t="str">
            <v>Der Schneckenexpress</v>
          </cell>
          <cell r="G31">
            <v>2</v>
          </cell>
          <cell r="H31">
            <v>2</v>
          </cell>
          <cell r="I31">
            <v>0.602083333333333</v>
          </cell>
          <cell r="J31">
            <v>2</v>
          </cell>
          <cell r="K31">
            <v>0.0004629629629629629</v>
          </cell>
          <cell r="L31">
            <v>0.6102199074074074</v>
          </cell>
          <cell r="M31">
            <v>0.00813657407407442</v>
          </cell>
          <cell r="N31">
            <v>0.008599537037037384</v>
          </cell>
          <cell r="O31">
            <v>0</v>
          </cell>
          <cell r="P31">
            <v>2</v>
          </cell>
        </row>
        <row r="32">
          <cell r="A32">
            <v>29</v>
          </cell>
          <cell r="B32" t="str">
            <v>Godt</v>
          </cell>
          <cell r="C32" t="str">
            <v>Peter</v>
          </cell>
          <cell r="D32">
            <v>47</v>
          </cell>
          <cell r="E32">
            <v>26</v>
          </cell>
          <cell r="F32" t="str">
            <v>Nur Einzelstart!!!</v>
          </cell>
          <cell r="G32">
            <v>0</v>
          </cell>
          <cell r="H32">
            <v>5</v>
          </cell>
          <cell r="I32">
            <v>0.602777777777778</v>
          </cell>
          <cell r="J32">
            <v>2</v>
          </cell>
          <cell r="K32">
            <v>0.0004629629629629629</v>
          </cell>
          <cell r="L32">
            <v>0.6118402777777777</v>
          </cell>
          <cell r="M32">
            <v>0.009062499999999751</v>
          </cell>
          <cell r="N32">
            <v>0.009525462962962715</v>
          </cell>
          <cell r="O32">
            <v>2</v>
          </cell>
          <cell r="P32">
            <v>0</v>
          </cell>
        </row>
        <row r="33">
          <cell r="A33">
            <v>30</v>
          </cell>
          <cell r="B33" t="str">
            <v>Graßmann</v>
          </cell>
          <cell r="C33" t="str">
            <v>Stefan</v>
          </cell>
          <cell r="D33">
            <v>30</v>
          </cell>
          <cell r="E33">
            <v>27</v>
          </cell>
          <cell r="F33" t="str">
            <v>FF Bargstedt 1</v>
          </cell>
          <cell r="G33">
            <v>7</v>
          </cell>
          <cell r="H33">
            <v>7</v>
          </cell>
          <cell r="I33">
            <v>0.603472222222222</v>
          </cell>
          <cell r="J33">
            <v>2</v>
          </cell>
          <cell r="K33">
            <v>0.0004629629629629629</v>
          </cell>
          <cell r="L33">
            <v>0.6131944444444445</v>
          </cell>
          <cell r="M33">
            <v>0.00972222222222252</v>
          </cell>
          <cell r="N33">
            <v>0.010185185185185484</v>
          </cell>
          <cell r="O33">
            <v>1</v>
          </cell>
          <cell r="P33">
            <v>1</v>
          </cell>
        </row>
        <row r="34">
          <cell r="A34">
            <v>31</v>
          </cell>
          <cell r="B34" t="str">
            <v>Kasch</v>
          </cell>
          <cell r="C34" t="str">
            <v>Jörn</v>
          </cell>
          <cell r="D34">
            <v>47</v>
          </cell>
          <cell r="E34">
            <v>28</v>
          </cell>
          <cell r="F34" t="str">
            <v>FF Bargstedt 2</v>
          </cell>
          <cell r="G34">
            <v>7</v>
          </cell>
          <cell r="H34">
            <v>7</v>
          </cell>
          <cell r="I34">
            <v>0.604166666666667</v>
          </cell>
          <cell r="J34">
            <v>1</v>
          </cell>
          <cell r="K34">
            <v>0.00023148148148148146</v>
          </cell>
          <cell r="L34">
            <v>0.6117939814814815</v>
          </cell>
          <cell r="M34">
            <v>0.00762731481481449</v>
          </cell>
          <cell r="N34">
            <v>0.007858796296295972</v>
          </cell>
          <cell r="O34">
            <v>0</v>
          </cell>
          <cell r="P34">
            <v>1</v>
          </cell>
        </row>
        <row r="35">
          <cell r="A35">
            <v>32</v>
          </cell>
          <cell r="B35" t="str">
            <v>Brumme</v>
          </cell>
          <cell r="C35" t="str">
            <v>Inga</v>
          </cell>
          <cell r="D35">
            <v>25</v>
          </cell>
          <cell r="E35">
            <v>29</v>
          </cell>
          <cell r="F35" t="str">
            <v>Sparkasse Mittelholstein</v>
          </cell>
          <cell r="G35">
            <v>4</v>
          </cell>
          <cell r="H35">
            <v>2</v>
          </cell>
          <cell r="I35">
            <v>0.604861111111111</v>
          </cell>
          <cell r="J35">
            <v>6</v>
          </cell>
          <cell r="K35">
            <v>0.0013888888888888887</v>
          </cell>
          <cell r="L35">
            <v>0.6134259259259259</v>
          </cell>
          <cell r="M35">
            <v>0.00856481481481497</v>
          </cell>
          <cell r="N35">
            <v>0.009953703703703859</v>
          </cell>
          <cell r="O35">
            <v>2</v>
          </cell>
          <cell r="P35">
            <v>4</v>
          </cell>
        </row>
        <row r="36">
          <cell r="A36">
            <v>33</v>
          </cell>
          <cell r="B36" t="str">
            <v>Neuber</v>
          </cell>
          <cell r="C36" t="str">
            <v>Lena</v>
          </cell>
          <cell r="D36">
            <v>18</v>
          </cell>
          <cell r="E36">
            <v>30</v>
          </cell>
          <cell r="F36" t="str">
            <v>Kleinvollstedter Mädels</v>
          </cell>
          <cell r="G36">
            <v>2</v>
          </cell>
          <cell r="H36">
            <v>2</v>
          </cell>
          <cell r="I36">
            <v>0.605555555555556</v>
          </cell>
          <cell r="J36">
            <v>7</v>
          </cell>
          <cell r="K36">
            <v>0.0016203703703703703</v>
          </cell>
          <cell r="L36">
            <v>0.6134027777777777</v>
          </cell>
          <cell r="M36">
            <v>0.007847222222221784</v>
          </cell>
          <cell r="N36">
            <v>0.009467592592592155</v>
          </cell>
          <cell r="O36">
            <v>4</v>
          </cell>
          <cell r="P36">
            <v>3</v>
          </cell>
        </row>
        <row r="37">
          <cell r="A37">
            <v>34</v>
          </cell>
          <cell r="B37" t="str">
            <v>Warnke</v>
          </cell>
          <cell r="C37" t="str">
            <v>Matthis</v>
          </cell>
          <cell r="D37">
            <v>14</v>
          </cell>
          <cell r="E37">
            <v>31</v>
          </cell>
          <cell r="F37" t="str">
            <v>KK Nindorf "Jugend"</v>
          </cell>
          <cell r="G37">
            <v>1</v>
          </cell>
          <cell r="H37">
            <v>1</v>
          </cell>
          <cell r="I37">
            <v>0.60625</v>
          </cell>
          <cell r="J37">
            <v>1</v>
          </cell>
          <cell r="K37">
            <v>0.00023148148148148146</v>
          </cell>
          <cell r="L37">
            <v>0.6128819444444444</v>
          </cell>
          <cell r="M37">
            <v>0.006631944444444482</v>
          </cell>
          <cell r="N37">
            <v>0.006863425925925964</v>
          </cell>
          <cell r="O37">
            <v>0</v>
          </cell>
          <cell r="P37">
            <v>1</v>
          </cell>
        </row>
        <row r="38">
          <cell r="A38">
            <v>35</v>
          </cell>
          <cell r="B38" t="str">
            <v>Reimer </v>
          </cell>
          <cell r="C38" t="str">
            <v>Sabrina</v>
          </cell>
          <cell r="D38">
            <v>21</v>
          </cell>
          <cell r="E38">
            <v>1</v>
          </cell>
          <cell r="F38" t="str">
            <v>FF Brammer</v>
          </cell>
          <cell r="G38">
            <v>7</v>
          </cell>
          <cell r="H38">
            <v>7</v>
          </cell>
          <cell r="I38">
            <v>0.606944444444444</v>
          </cell>
          <cell r="J38">
            <v>6</v>
          </cell>
          <cell r="K38">
            <v>0.0013888888888888887</v>
          </cell>
          <cell r="L38">
            <v>0.6160416666666667</v>
          </cell>
          <cell r="M38">
            <v>0.009097222222222756</v>
          </cell>
          <cell r="N38">
            <v>0.010486111111111645</v>
          </cell>
          <cell r="O38">
            <v>3</v>
          </cell>
          <cell r="P38">
            <v>3</v>
          </cell>
        </row>
        <row r="39">
          <cell r="A39">
            <v>36</v>
          </cell>
          <cell r="B39" t="str">
            <v>Struck</v>
          </cell>
          <cell r="C39" t="str">
            <v>Andre</v>
          </cell>
          <cell r="D39">
            <v>27</v>
          </cell>
          <cell r="E39">
            <v>2</v>
          </cell>
          <cell r="F39" t="str">
            <v>Angelverein Waldsee</v>
          </cell>
          <cell r="G39">
            <v>4</v>
          </cell>
          <cell r="H39">
            <v>4</v>
          </cell>
          <cell r="I39">
            <v>0.607638888888889</v>
          </cell>
          <cell r="J39">
            <v>3</v>
          </cell>
          <cell r="K39">
            <v>0.0006944444444444444</v>
          </cell>
          <cell r="L39">
            <v>0.6136574074074074</v>
          </cell>
          <cell r="M39">
            <v>0.006018518518518423</v>
          </cell>
          <cell r="N39">
            <v>0.006712962962962868</v>
          </cell>
          <cell r="O39">
            <v>1</v>
          </cell>
          <cell r="P39">
            <v>2</v>
          </cell>
        </row>
        <row r="40">
          <cell r="A40">
            <v>37</v>
          </cell>
          <cell r="B40" t="str">
            <v>Mißfeldt</v>
          </cell>
          <cell r="C40" t="str">
            <v>Rolf</v>
          </cell>
          <cell r="D40">
            <v>18</v>
          </cell>
          <cell r="E40">
            <v>3</v>
          </cell>
          <cell r="F40" t="str">
            <v>KK Nindorf „Junioren“</v>
          </cell>
          <cell r="G40">
            <v>4</v>
          </cell>
          <cell r="H40">
            <v>4</v>
          </cell>
          <cell r="I40">
            <v>0.608333333333333</v>
          </cell>
          <cell r="J40">
            <v>1</v>
          </cell>
          <cell r="K40">
            <v>0.00023148148148148146</v>
          </cell>
          <cell r="L40">
            <v>0.6142939814814815</v>
          </cell>
          <cell r="M40">
            <v>0.005960648148148562</v>
          </cell>
          <cell r="N40">
            <v>0.006192129629630044</v>
          </cell>
          <cell r="O40">
            <v>1</v>
          </cell>
          <cell r="P40">
            <v>0</v>
          </cell>
        </row>
        <row r="41">
          <cell r="A41">
            <v>38</v>
          </cell>
          <cell r="B41" t="str">
            <v>Sievers</v>
          </cell>
          <cell r="C41" t="str">
            <v>Bernd</v>
          </cell>
          <cell r="D41">
            <v>40</v>
          </cell>
          <cell r="E41">
            <v>4</v>
          </cell>
          <cell r="F41" t="str">
            <v>KK Nindorf I</v>
          </cell>
          <cell r="G41">
            <v>4</v>
          </cell>
          <cell r="H41">
            <v>4</v>
          </cell>
          <cell r="I41">
            <v>0.609027777777778</v>
          </cell>
          <cell r="J41">
            <v>2</v>
          </cell>
          <cell r="K41">
            <v>0.0004629629629629629</v>
          </cell>
          <cell r="L41">
            <v>0.6148379629629629</v>
          </cell>
          <cell r="M41">
            <v>0.005810185185184946</v>
          </cell>
          <cell r="N41">
            <v>0.006273148148147909</v>
          </cell>
          <cell r="O41">
            <v>1</v>
          </cell>
          <cell r="P41">
            <v>1</v>
          </cell>
        </row>
        <row r="42">
          <cell r="A42">
            <v>39</v>
          </cell>
          <cell r="B42" t="str">
            <v>Sievers</v>
          </cell>
          <cell r="C42" t="str">
            <v>Günter</v>
          </cell>
          <cell r="D42">
            <v>43</v>
          </cell>
          <cell r="E42">
            <v>5</v>
          </cell>
          <cell r="F42" t="str">
            <v>KK Nindorf Ü40</v>
          </cell>
          <cell r="G42">
            <v>5</v>
          </cell>
          <cell r="H42">
            <v>5</v>
          </cell>
          <cell r="I42">
            <v>0.609722222222222</v>
          </cell>
          <cell r="J42">
            <v>0</v>
          </cell>
          <cell r="K42">
            <v>0</v>
          </cell>
          <cell r="L42">
            <v>0.6157986111111111</v>
          </cell>
          <cell r="M42">
            <v>0.006076388888889062</v>
          </cell>
          <cell r="N42">
            <v>0.006076388888889062</v>
          </cell>
          <cell r="O42">
            <v>0</v>
          </cell>
          <cell r="P42">
            <v>0</v>
          </cell>
        </row>
        <row r="43">
          <cell r="A43">
            <v>40</v>
          </cell>
          <cell r="B43" t="str">
            <v>Bichel</v>
          </cell>
          <cell r="C43" t="str">
            <v>Hartmut</v>
          </cell>
          <cell r="D43">
            <v>44</v>
          </cell>
          <cell r="E43">
            <v>6</v>
          </cell>
          <cell r="F43" t="str">
            <v>Kartenclub „Meine Jungs“</v>
          </cell>
          <cell r="G43">
            <v>5</v>
          </cell>
          <cell r="H43">
            <v>5</v>
          </cell>
          <cell r="I43">
            <v>0.610416666666667</v>
          </cell>
          <cell r="J43">
            <v>1</v>
          </cell>
          <cell r="K43">
            <v>0.00023148148148148146</v>
          </cell>
          <cell r="L43">
            <v>0.6172800925925926</v>
          </cell>
          <cell r="M43">
            <v>0.0068634259259255925</v>
          </cell>
          <cell r="N43">
            <v>0.007094907407407074</v>
          </cell>
          <cell r="O43">
            <v>0</v>
          </cell>
          <cell r="P43">
            <v>1</v>
          </cell>
        </row>
        <row r="44">
          <cell r="A44">
            <v>41</v>
          </cell>
          <cell r="B44" t="str">
            <v>Hoppe</v>
          </cell>
          <cell r="C44" t="str">
            <v>Ralf</v>
          </cell>
          <cell r="D44">
            <v>53</v>
          </cell>
          <cell r="E44">
            <v>8</v>
          </cell>
          <cell r="F44" t="str">
            <v>TuS Bargstedt „Laufen“ 1</v>
          </cell>
          <cell r="G44">
            <v>5</v>
          </cell>
          <cell r="H44">
            <v>5</v>
          </cell>
          <cell r="I44">
            <v>0.611111111111111</v>
          </cell>
          <cell r="J44">
            <v>2</v>
          </cell>
          <cell r="K44">
            <v>0.0004629629629629629</v>
          </cell>
          <cell r="L44">
            <v>0.6179629629629629</v>
          </cell>
          <cell r="M44">
            <v>0.006851851851851887</v>
          </cell>
          <cell r="N44">
            <v>0.0073148148148148495</v>
          </cell>
          <cell r="O44">
            <v>2</v>
          </cell>
          <cell r="P44">
            <v>0</v>
          </cell>
        </row>
        <row r="45">
          <cell r="A45">
            <v>42</v>
          </cell>
          <cell r="B45" t="str">
            <v>Spies</v>
          </cell>
          <cell r="C45" t="str">
            <v>Oliver</v>
          </cell>
          <cell r="D45">
            <v>46</v>
          </cell>
          <cell r="E45">
            <v>9</v>
          </cell>
          <cell r="F45" t="str">
            <v>TuS Bargstedt „Laufen“ 2</v>
          </cell>
          <cell r="G45">
            <v>5</v>
          </cell>
          <cell r="H45">
            <v>5</v>
          </cell>
          <cell r="I45">
            <v>0.611805555555555</v>
          </cell>
          <cell r="J45">
            <v>5</v>
          </cell>
          <cell r="K45">
            <v>0.0011574074074074073</v>
          </cell>
          <cell r="L45">
            <v>0.6190277777777778</v>
          </cell>
          <cell r="M45">
            <v>0.007222222222222796</v>
          </cell>
          <cell r="N45">
            <v>0.008379629629630203</v>
          </cell>
          <cell r="O45">
            <v>2</v>
          </cell>
          <cell r="P45">
            <v>3</v>
          </cell>
        </row>
        <row r="46">
          <cell r="A46">
            <v>43</v>
          </cell>
          <cell r="B46" t="str">
            <v>Claußen</v>
          </cell>
          <cell r="C46" t="str">
            <v>Timo</v>
          </cell>
          <cell r="D46">
            <v>14</v>
          </cell>
          <cell r="E46">
            <v>10</v>
          </cell>
          <cell r="F46" t="str">
            <v>SSV Nienborstel – Jugend</v>
          </cell>
          <cell r="G46">
            <v>1</v>
          </cell>
          <cell r="H46">
            <v>1</v>
          </cell>
          <cell r="I46">
            <v>0.6125</v>
          </cell>
          <cell r="J46">
            <v>1</v>
          </cell>
          <cell r="K46">
            <v>0.00023148148148148146</v>
          </cell>
          <cell r="L46">
            <v>0.6202777777777778</v>
          </cell>
          <cell r="M46">
            <v>0.007777777777777772</v>
          </cell>
          <cell r="N46">
            <v>0.008009259259259254</v>
          </cell>
          <cell r="O46">
            <v>1</v>
          </cell>
          <cell r="P46">
            <v>0</v>
          </cell>
        </row>
        <row r="47">
          <cell r="A47">
            <v>44</v>
          </cell>
          <cell r="B47" t="str">
            <v>Dieck</v>
          </cell>
          <cell r="C47" t="str">
            <v>Julia</v>
          </cell>
          <cell r="D47">
            <v>20</v>
          </cell>
          <cell r="E47">
            <v>11</v>
          </cell>
          <cell r="F47" t="str">
            <v>SSV Nienborstel – Damen U35</v>
          </cell>
          <cell r="G47">
            <v>2</v>
          </cell>
          <cell r="H47">
            <v>2</v>
          </cell>
          <cell r="I47">
            <v>0.613194444444444</v>
          </cell>
          <cell r="J47">
            <v>0</v>
          </cell>
          <cell r="K47">
            <v>0</v>
          </cell>
          <cell r="L47">
            <v>0.6204050925925926</v>
          </cell>
          <cell r="M47">
            <v>0.007210648148148535</v>
          </cell>
          <cell r="N47">
            <v>0.007210648148148535</v>
          </cell>
          <cell r="O47">
            <v>0</v>
          </cell>
          <cell r="P47">
            <v>0</v>
          </cell>
        </row>
        <row r="48">
          <cell r="A48">
            <v>45</v>
          </cell>
          <cell r="B48" t="str">
            <v>Igel</v>
          </cell>
          <cell r="C48" t="str">
            <v>Kerstin</v>
          </cell>
          <cell r="D48">
            <v>28</v>
          </cell>
          <cell r="E48">
            <v>23</v>
          </cell>
          <cell r="F48" t="str">
            <v>Die Turboschnecken</v>
          </cell>
          <cell r="G48">
            <v>2</v>
          </cell>
          <cell r="H48">
            <v>2</v>
          </cell>
          <cell r="I48">
            <v>0.613888888888889</v>
          </cell>
          <cell r="J48">
            <v>2</v>
          </cell>
          <cell r="K48">
            <v>0.0004629629629629629</v>
          </cell>
          <cell r="L48">
            <v>0.6239236111111112</v>
          </cell>
          <cell r="M48">
            <v>0.010034722222222126</v>
          </cell>
          <cell r="N48">
            <v>0.01049768518518509</v>
          </cell>
          <cell r="O48">
            <v>2</v>
          </cell>
          <cell r="P48">
            <v>0</v>
          </cell>
        </row>
        <row r="49">
          <cell r="A49">
            <v>46</v>
          </cell>
          <cell r="B49" t="str">
            <v>Wittorf</v>
          </cell>
          <cell r="C49" t="str">
            <v>Malena</v>
          </cell>
          <cell r="D49">
            <v>18</v>
          </cell>
          <cell r="E49">
            <v>12</v>
          </cell>
          <cell r="F49" t="str">
            <v>SSV Nienborstel – Damen Ü36</v>
          </cell>
          <cell r="G49">
            <v>2</v>
          </cell>
          <cell r="H49">
            <v>2</v>
          </cell>
          <cell r="I49">
            <v>0.614583333333333</v>
          </cell>
          <cell r="J49">
            <v>0</v>
          </cell>
          <cell r="K49">
            <v>0</v>
          </cell>
          <cell r="L49">
            <v>0.6236805555555556</v>
          </cell>
          <cell r="M49">
            <v>0.009097222222222534</v>
          </cell>
          <cell r="N49">
            <v>0.009097222222222534</v>
          </cell>
          <cell r="O49">
            <v>0</v>
          </cell>
          <cell r="P49">
            <v>0</v>
          </cell>
        </row>
        <row r="50">
          <cell r="A50">
            <v>47</v>
          </cell>
          <cell r="B50" t="str">
            <v>Horst</v>
          </cell>
          <cell r="C50" t="str">
            <v>Kai</v>
          </cell>
          <cell r="D50">
            <v>36</v>
          </cell>
          <cell r="E50">
            <v>13</v>
          </cell>
          <cell r="F50" t="str">
            <v>SSV Nienborstel – Herren U40</v>
          </cell>
          <cell r="G50">
            <v>4</v>
          </cell>
          <cell r="H50">
            <v>4</v>
          </cell>
          <cell r="I50">
            <v>0.615277777777778</v>
          </cell>
          <cell r="J50">
            <v>0</v>
          </cell>
          <cell r="K50">
            <v>0</v>
          </cell>
          <cell r="L50">
            <v>0.621261574074074</v>
          </cell>
          <cell r="M50">
            <v>0.005983796296295973</v>
          </cell>
          <cell r="N50">
            <v>0.005983796296295973</v>
          </cell>
          <cell r="O50">
            <v>0</v>
          </cell>
          <cell r="P50">
            <v>0</v>
          </cell>
        </row>
        <row r="51">
          <cell r="A51">
            <v>48</v>
          </cell>
          <cell r="B51" t="str">
            <v>Wetzel</v>
          </cell>
          <cell r="C51" t="str">
            <v>Andreas</v>
          </cell>
          <cell r="D51">
            <v>51</v>
          </cell>
          <cell r="E51">
            <v>14</v>
          </cell>
          <cell r="F51" t="str">
            <v>SSV Nienborstel – Herren Ü40 1</v>
          </cell>
          <cell r="G51">
            <v>5</v>
          </cell>
          <cell r="H51">
            <v>5</v>
          </cell>
          <cell r="I51">
            <v>0.615972222222222</v>
          </cell>
          <cell r="J51">
            <v>3</v>
          </cell>
          <cell r="K51">
            <v>0.0006944444444444444</v>
          </cell>
          <cell r="L51">
            <v>0.6226157407407408</v>
          </cell>
          <cell r="M51">
            <v>0.006643518518518743</v>
          </cell>
          <cell r="N51">
            <v>0.0073379629629631874</v>
          </cell>
          <cell r="O51">
            <v>1</v>
          </cell>
          <cell r="P51">
            <v>2</v>
          </cell>
        </row>
        <row r="52">
          <cell r="A52">
            <v>49</v>
          </cell>
          <cell r="B52" t="str">
            <v>Trede</v>
          </cell>
          <cell r="C52" t="str">
            <v>Axel</v>
          </cell>
          <cell r="D52">
            <v>48</v>
          </cell>
          <cell r="E52">
            <v>15</v>
          </cell>
          <cell r="F52" t="str">
            <v>SSV Nienborstel – Herren Ü40 2</v>
          </cell>
          <cell r="G52">
            <v>5</v>
          </cell>
          <cell r="H52">
            <v>5</v>
          </cell>
          <cell r="I52">
            <v>0.616666666666667</v>
          </cell>
          <cell r="J52">
            <v>0</v>
          </cell>
          <cell r="K52">
            <v>0</v>
          </cell>
          <cell r="L52">
            <v>0.6236921296296296</v>
          </cell>
          <cell r="M52">
            <v>0.007025462962962581</v>
          </cell>
          <cell r="N52">
            <v>0.007025462962962581</v>
          </cell>
          <cell r="O52">
            <v>0</v>
          </cell>
          <cell r="P52">
            <v>0</v>
          </cell>
        </row>
        <row r="53">
          <cell r="A53">
            <v>50</v>
          </cell>
          <cell r="B53" t="str">
            <v>Vierth</v>
          </cell>
          <cell r="C53" t="str">
            <v>Hannes</v>
          </cell>
          <cell r="D53">
            <v>24</v>
          </cell>
          <cell r="E53">
            <v>17</v>
          </cell>
          <cell r="F53" t="str">
            <v>Die Jungs vom Dorf 2</v>
          </cell>
          <cell r="G53">
            <v>4</v>
          </cell>
          <cell r="H53">
            <v>4</v>
          </cell>
          <cell r="I53">
            <v>0.617361111111111</v>
          </cell>
          <cell r="J53">
            <v>1</v>
          </cell>
          <cell r="K53">
            <v>0.00023148148148148146</v>
          </cell>
          <cell r="L53">
            <v>0.6238078703703703</v>
          </cell>
          <cell r="M53">
            <v>0.006446759259259305</v>
          </cell>
          <cell r="N53">
            <v>0.006678240740740787</v>
          </cell>
          <cell r="O53">
            <v>1</v>
          </cell>
          <cell r="P53">
            <v>0</v>
          </cell>
        </row>
        <row r="54">
          <cell r="A54">
            <v>51</v>
          </cell>
          <cell r="B54" t="e">
            <v>#N/A</v>
          </cell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0.618055555555555</v>
          </cell>
          <cell r="J54">
            <v>0</v>
          </cell>
          <cell r="K54">
            <v>0</v>
          </cell>
          <cell r="M54">
            <v>-0.618055555555555</v>
          </cell>
          <cell r="N54">
            <v>-0.618055555555555</v>
          </cell>
        </row>
        <row r="55">
          <cell r="A55">
            <v>52</v>
          </cell>
          <cell r="B55" t="str">
            <v>Heutmann</v>
          </cell>
          <cell r="C55" t="str">
            <v>Andreas </v>
          </cell>
          <cell r="D55">
            <v>23</v>
          </cell>
          <cell r="E55">
            <v>19</v>
          </cell>
          <cell r="F55" t="str">
            <v>FF Oldenhütten</v>
          </cell>
          <cell r="G55">
            <v>7</v>
          </cell>
          <cell r="H55">
            <v>7</v>
          </cell>
          <cell r="I55">
            <v>0.61875</v>
          </cell>
          <cell r="J55">
            <v>3</v>
          </cell>
          <cell r="K55">
            <v>0.0006944444444444444</v>
          </cell>
          <cell r="L55">
            <v>0.6281597222222223</v>
          </cell>
          <cell r="M55">
            <v>0.00940972222222225</v>
          </cell>
          <cell r="N55">
            <v>0.010104166666666694</v>
          </cell>
          <cell r="O55">
            <v>2</v>
          </cell>
          <cell r="P55">
            <v>1</v>
          </cell>
        </row>
        <row r="56">
          <cell r="A56">
            <v>53</v>
          </cell>
          <cell r="B56" t="str">
            <v>Merten</v>
          </cell>
          <cell r="C56" t="str">
            <v>Thomas</v>
          </cell>
          <cell r="D56">
            <v>30</v>
          </cell>
          <cell r="E56">
            <v>20</v>
          </cell>
          <cell r="F56" t="str">
            <v>TuS Bargstedt I</v>
          </cell>
          <cell r="G56">
            <v>4</v>
          </cell>
          <cell r="H56">
            <v>4</v>
          </cell>
          <cell r="I56">
            <v>0.619444444444444</v>
          </cell>
          <cell r="J56">
            <v>5</v>
          </cell>
          <cell r="K56">
            <v>0.0011574074074074073</v>
          </cell>
          <cell r="L56">
            <v>0.6274421296296296</v>
          </cell>
          <cell r="M56">
            <v>0.007997685185185621</v>
          </cell>
          <cell r="N56">
            <v>0.009155092592593029</v>
          </cell>
          <cell r="O56">
            <v>2</v>
          </cell>
          <cell r="P56">
            <v>3</v>
          </cell>
        </row>
        <row r="57">
          <cell r="A57">
            <v>54</v>
          </cell>
          <cell r="B57" t="str">
            <v>Dibbern</v>
          </cell>
          <cell r="C57" t="str">
            <v>Christoph</v>
          </cell>
          <cell r="D57">
            <v>26</v>
          </cell>
          <cell r="E57">
            <v>21</v>
          </cell>
          <cell r="F57" t="str">
            <v>TuS Bargstedt II</v>
          </cell>
          <cell r="G57">
            <v>4</v>
          </cell>
          <cell r="H57">
            <v>4</v>
          </cell>
          <cell r="I57">
            <v>0.620138888888889</v>
          </cell>
          <cell r="J57">
            <v>1</v>
          </cell>
          <cell r="K57">
            <v>0.00023148148148148146</v>
          </cell>
          <cell r="L57">
            <v>0.6261921296296297</v>
          </cell>
          <cell r="M57">
            <v>0.006053240740740651</v>
          </cell>
          <cell r="N57">
            <v>0.006284722222222133</v>
          </cell>
          <cell r="O57">
            <v>0</v>
          </cell>
          <cell r="P57">
            <v>1</v>
          </cell>
        </row>
        <row r="58">
          <cell r="A58">
            <v>55</v>
          </cell>
          <cell r="B58" t="str">
            <v>Shaheen</v>
          </cell>
          <cell r="C58" t="str">
            <v>Ute</v>
          </cell>
          <cell r="D58">
            <v>49</v>
          </cell>
          <cell r="E58">
            <v>22</v>
          </cell>
          <cell r="F58" t="str">
            <v>KK Bargstedt – Damen</v>
          </cell>
          <cell r="G58">
            <v>2</v>
          </cell>
          <cell r="H58">
            <v>3</v>
          </cell>
          <cell r="I58">
            <v>0.620833333333333</v>
          </cell>
          <cell r="J58">
            <v>0</v>
          </cell>
          <cell r="K58">
            <v>0</v>
          </cell>
          <cell r="L58">
            <v>0.6285879629629629</v>
          </cell>
          <cell r="M58">
            <v>0.007754629629629917</v>
          </cell>
          <cell r="N58">
            <v>0.007754629629629917</v>
          </cell>
          <cell r="O58">
            <v>0</v>
          </cell>
          <cell r="P58">
            <v>0</v>
          </cell>
        </row>
        <row r="59">
          <cell r="A59">
            <v>56</v>
          </cell>
          <cell r="B59" t="str">
            <v>Wulff</v>
          </cell>
          <cell r="C59" t="str">
            <v>Miriam</v>
          </cell>
          <cell r="D59">
            <v>20</v>
          </cell>
          <cell r="E59">
            <v>23</v>
          </cell>
          <cell r="F59" t="str">
            <v>Die Turboschnecken</v>
          </cell>
          <cell r="G59">
            <v>2</v>
          </cell>
          <cell r="H59">
            <v>2</v>
          </cell>
          <cell r="I59">
            <v>0.621527777777778</v>
          </cell>
          <cell r="J59">
            <v>3</v>
          </cell>
          <cell r="K59">
            <v>0.0006944444444444444</v>
          </cell>
          <cell r="L59">
            <v>0.6300462962962963</v>
          </cell>
          <cell r="M59">
            <v>0.008518518518518259</v>
          </cell>
          <cell r="N59">
            <v>0.009212962962962703</v>
          </cell>
          <cell r="O59">
            <v>1</v>
          </cell>
          <cell r="P59">
            <v>2</v>
          </cell>
        </row>
        <row r="60">
          <cell r="A60">
            <v>57</v>
          </cell>
          <cell r="B60" t="str">
            <v>Krüger</v>
          </cell>
          <cell r="C60" t="str">
            <v>Ragnar</v>
          </cell>
          <cell r="D60">
            <v>12</v>
          </cell>
          <cell r="E60">
            <v>24</v>
          </cell>
          <cell r="F60" t="str">
            <v>Skate or Die</v>
          </cell>
          <cell r="G60">
            <v>1</v>
          </cell>
          <cell r="H60">
            <v>1</v>
          </cell>
          <cell r="I60">
            <v>0.622222222222222</v>
          </cell>
          <cell r="J60">
            <v>17</v>
          </cell>
          <cell r="K60">
            <v>0.003935185185185185</v>
          </cell>
          <cell r="L60">
            <v>0.6305787037037037</v>
          </cell>
          <cell r="M60">
            <v>0.008356481481481715</v>
          </cell>
          <cell r="N60">
            <v>0.012291666666666898</v>
          </cell>
          <cell r="O60">
            <v>2</v>
          </cell>
          <cell r="P60">
            <v>15</v>
          </cell>
        </row>
        <row r="61">
          <cell r="A61">
            <v>58</v>
          </cell>
          <cell r="B61" t="str">
            <v>Kruse</v>
          </cell>
          <cell r="C61" t="str">
            <v>Jana</v>
          </cell>
          <cell r="D61">
            <v>18</v>
          </cell>
          <cell r="E61">
            <v>25</v>
          </cell>
          <cell r="F61" t="str">
            <v>Der Schneckenexpress</v>
          </cell>
          <cell r="G61">
            <v>2</v>
          </cell>
          <cell r="H61">
            <v>2</v>
          </cell>
          <cell r="I61">
            <v>0.622916666666667</v>
          </cell>
          <cell r="J61">
            <v>5</v>
          </cell>
          <cell r="K61">
            <v>0.0011574074074074073</v>
          </cell>
          <cell r="L61">
            <v>0.6305324074074073</v>
          </cell>
          <cell r="M61">
            <v>0.00761574074074034</v>
          </cell>
          <cell r="N61">
            <v>0.008773148148147747</v>
          </cell>
          <cell r="O61">
            <v>3</v>
          </cell>
          <cell r="P61">
            <v>2</v>
          </cell>
        </row>
        <row r="62">
          <cell r="A62">
            <v>59</v>
          </cell>
          <cell r="B62" t="str">
            <v>Kupkow</v>
          </cell>
          <cell r="C62" t="str">
            <v>Dirk</v>
          </cell>
          <cell r="D62">
            <v>42</v>
          </cell>
          <cell r="E62">
            <v>26</v>
          </cell>
          <cell r="F62" t="str">
            <v>Nur Einzelstart!!!</v>
          </cell>
          <cell r="G62">
            <v>0</v>
          </cell>
          <cell r="H62">
            <v>5</v>
          </cell>
          <cell r="I62">
            <v>0.623611111111111</v>
          </cell>
          <cell r="J62">
            <v>1</v>
          </cell>
          <cell r="K62">
            <v>0.00023148148148148146</v>
          </cell>
          <cell r="L62">
            <v>0.6295833333333333</v>
          </cell>
          <cell r="M62">
            <v>0.005972222222222268</v>
          </cell>
          <cell r="N62">
            <v>0.006203703703703749</v>
          </cell>
          <cell r="O62">
            <v>0</v>
          </cell>
          <cell r="P62">
            <v>1</v>
          </cell>
        </row>
        <row r="63">
          <cell r="A63">
            <v>60</v>
          </cell>
          <cell r="B63" t="str">
            <v>Trede</v>
          </cell>
          <cell r="C63" t="str">
            <v>Birgitt</v>
          </cell>
          <cell r="D63">
            <v>46</v>
          </cell>
          <cell r="E63">
            <v>12</v>
          </cell>
          <cell r="F63" t="str">
            <v>SSV Nienborstel – Damen Ü36</v>
          </cell>
          <cell r="G63">
            <v>2</v>
          </cell>
          <cell r="H63">
            <v>3</v>
          </cell>
          <cell r="I63">
            <v>0.624305555555555</v>
          </cell>
          <cell r="J63">
            <v>2</v>
          </cell>
          <cell r="K63">
            <v>0.0004629629629629629</v>
          </cell>
          <cell r="L63">
            <v>0.6325694444444444</v>
          </cell>
          <cell r="M63">
            <v>0.008263888888889404</v>
          </cell>
          <cell r="N63">
            <v>0.008726851851852367</v>
          </cell>
          <cell r="O63">
            <v>1</v>
          </cell>
          <cell r="P63">
            <v>1</v>
          </cell>
        </row>
        <row r="64">
          <cell r="A64">
            <v>61</v>
          </cell>
          <cell r="B64" t="str">
            <v>Voß</v>
          </cell>
          <cell r="C64" t="str">
            <v>Hauke</v>
          </cell>
          <cell r="D64">
            <v>23</v>
          </cell>
          <cell r="E64">
            <v>27</v>
          </cell>
          <cell r="F64" t="str">
            <v>FF Bargstedt 1</v>
          </cell>
          <cell r="G64">
            <v>7</v>
          </cell>
          <cell r="H64">
            <v>7</v>
          </cell>
          <cell r="I64">
            <v>0.625</v>
          </cell>
          <cell r="J64">
            <v>1</v>
          </cell>
          <cell r="K64">
            <v>0.00023148148148148146</v>
          </cell>
          <cell r="L64">
            <v>0.6312847222222222</v>
          </cell>
          <cell r="M64">
            <v>0.0062847222222222054</v>
          </cell>
          <cell r="N64">
            <v>0.006516203703703687</v>
          </cell>
          <cell r="O64">
            <v>0</v>
          </cell>
          <cell r="P64">
            <v>1</v>
          </cell>
        </row>
        <row r="65">
          <cell r="A65">
            <v>62</v>
          </cell>
          <cell r="B65" t="str">
            <v>Göttsche</v>
          </cell>
          <cell r="C65" t="str">
            <v>Kai</v>
          </cell>
          <cell r="D65">
            <v>32</v>
          </cell>
          <cell r="E65">
            <v>28</v>
          </cell>
          <cell r="F65" t="str">
            <v>FF Bargstedt 2</v>
          </cell>
          <cell r="G65">
            <v>7</v>
          </cell>
          <cell r="H65">
            <v>7</v>
          </cell>
          <cell r="I65">
            <v>0.625694444444444</v>
          </cell>
          <cell r="J65">
            <v>2</v>
          </cell>
          <cell r="K65">
            <v>0.0004629629629629629</v>
          </cell>
          <cell r="L65">
            <v>0.6324074074074074</v>
          </cell>
          <cell r="M65">
            <v>0.00671296296296342</v>
          </cell>
          <cell r="N65">
            <v>0.007175925925926383</v>
          </cell>
          <cell r="O65">
            <v>2</v>
          </cell>
          <cell r="P65">
            <v>0</v>
          </cell>
        </row>
        <row r="66">
          <cell r="A66">
            <v>63</v>
          </cell>
          <cell r="B66" t="str">
            <v>Heske</v>
          </cell>
          <cell r="C66" t="str">
            <v>Yannik</v>
          </cell>
          <cell r="D66">
            <v>18</v>
          </cell>
          <cell r="E66">
            <v>29</v>
          </cell>
          <cell r="F66" t="str">
            <v>Sparkasse Mittelholstein</v>
          </cell>
          <cell r="G66">
            <v>4</v>
          </cell>
          <cell r="H66">
            <v>4</v>
          </cell>
          <cell r="I66">
            <v>0.626388888888889</v>
          </cell>
          <cell r="J66">
            <v>4</v>
          </cell>
          <cell r="K66">
            <v>0.0009259259259259259</v>
          </cell>
          <cell r="L66">
            <v>0.6340277777777777</v>
          </cell>
          <cell r="M66">
            <v>0.007638888888888751</v>
          </cell>
          <cell r="N66">
            <v>0.008564814814814676</v>
          </cell>
          <cell r="O66">
            <v>1</v>
          </cell>
          <cell r="P66">
            <v>3</v>
          </cell>
        </row>
        <row r="67">
          <cell r="A67">
            <v>64</v>
          </cell>
          <cell r="B67" t="str">
            <v>Tasche</v>
          </cell>
          <cell r="C67" t="str">
            <v>Meike</v>
          </cell>
          <cell r="D67">
            <v>17</v>
          </cell>
          <cell r="E67">
            <v>30</v>
          </cell>
          <cell r="F67" t="str">
            <v>Kleinvollstedter Mädels</v>
          </cell>
          <cell r="G67">
            <v>2</v>
          </cell>
          <cell r="H67">
            <v>6</v>
          </cell>
          <cell r="I67">
            <v>0.627083333333333</v>
          </cell>
          <cell r="J67">
            <v>4</v>
          </cell>
          <cell r="K67">
            <v>0.0009259259259259259</v>
          </cell>
          <cell r="L67">
            <v>0.6352777777777777</v>
          </cell>
          <cell r="M67">
            <v>0.008194444444444726</v>
          </cell>
          <cell r="N67">
            <v>0.009120370370370652</v>
          </cell>
          <cell r="O67">
            <v>2</v>
          </cell>
          <cell r="P67">
            <v>2</v>
          </cell>
        </row>
        <row r="68">
          <cell r="A68">
            <v>65</v>
          </cell>
          <cell r="B68" t="str">
            <v>Sievers</v>
          </cell>
          <cell r="C68" t="str">
            <v>Aileen</v>
          </cell>
          <cell r="D68">
            <v>12</v>
          </cell>
          <cell r="E68">
            <v>31</v>
          </cell>
          <cell r="F68" t="str">
            <v>KK Nindorf "Jugend"</v>
          </cell>
          <cell r="G68">
            <v>1</v>
          </cell>
          <cell r="H68">
            <v>6</v>
          </cell>
          <cell r="I68">
            <v>0.627777777777778</v>
          </cell>
          <cell r="J68">
            <v>2</v>
          </cell>
          <cell r="K68">
            <v>0.0004629629629629629</v>
          </cell>
          <cell r="L68">
            <v>0.6351041666666667</v>
          </cell>
          <cell r="M68">
            <v>0.007326388888888702</v>
          </cell>
          <cell r="N68">
            <v>0.007789351851851665</v>
          </cell>
          <cell r="O68">
            <v>0</v>
          </cell>
          <cell r="P68">
            <v>2</v>
          </cell>
        </row>
        <row r="69">
          <cell r="A69">
            <v>66</v>
          </cell>
          <cell r="B69" t="str">
            <v>Kröger </v>
          </cell>
          <cell r="C69" t="str">
            <v>Torsten</v>
          </cell>
          <cell r="D69">
            <v>43</v>
          </cell>
          <cell r="E69">
            <v>14</v>
          </cell>
          <cell r="F69" t="str">
            <v>SSV Nienborstel – Herren Ü40 1</v>
          </cell>
          <cell r="G69">
            <v>5</v>
          </cell>
          <cell r="H69">
            <v>5</v>
          </cell>
          <cell r="I69">
            <v>0.628472222222222</v>
          </cell>
          <cell r="J69">
            <v>1</v>
          </cell>
          <cell r="K69">
            <v>0.00023148148148148146</v>
          </cell>
          <cell r="L69">
            <v>0.635011574074074</v>
          </cell>
          <cell r="M69">
            <v>0.00653935185185206</v>
          </cell>
          <cell r="N69">
            <v>0.006770833333333542</v>
          </cell>
          <cell r="O69">
            <v>1</v>
          </cell>
          <cell r="P69">
            <v>0</v>
          </cell>
        </row>
        <row r="70">
          <cell r="A70">
            <v>67</v>
          </cell>
          <cell r="B70" t="str">
            <v>Frank</v>
          </cell>
          <cell r="C70" t="str">
            <v>Matthias</v>
          </cell>
          <cell r="D70">
            <v>24</v>
          </cell>
          <cell r="E70">
            <v>2</v>
          </cell>
          <cell r="F70" t="str">
            <v>Angelverein Waldsee</v>
          </cell>
          <cell r="G70">
            <v>4</v>
          </cell>
          <cell r="H70">
            <v>4</v>
          </cell>
          <cell r="I70">
            <v>0.629166666666667</v>
          </cell>
          <cell r="J70">
            <v>2</v>
          </cell>
          <cell r="K70">
            <v>0.0004629629629629629</v>
          </cell>
          <cell r="L70">
            <v>0.6355555555555555</v>
          </cell>
          <cell r="M70">
            <v>0.006388888888888555</v>
          </cell>
          <cell r="N70">
            <v>0.006851851851851518</v>
          </cell>
          <cell r="O70">
            <v>1</v>
          </cell>
          <cell r="P70">
            <v>1</v>
          </cell>
        </row>
        <row r="71">
          <cell r="A71">
            <v>68</v>
          </cell>
          <cell r="B71" t="str">
            <v>Schmidt</v>
          </cell>
          <cell r="C71" t="str">
            <v>Michel</v>
          </cell>
          <cell r="D71">
            <v>17</v>
          </cell>
          <cell r="E71">
            <v>3</v>
          </cell>
          <cell r="F71" t="str">
            <v>KK Nindorf „Junioren“</v>
          </cell>
          <cell r="G71">
            <v>4</v>
          </cell>
          <cell r="H71">
            <v>1</v>
          </cell>
          <cell r="I71">
            <v>0.629861111111111</v>
          </cell>
          <cell r="J71">
            <v>4</v>
          </cell>
          <cell r="K71">
            <v>0.0009259259259259259</v>
          </cell>
          <cell r="L71">
            <v>0.6359027777777778</v>
          </cell>
          <cell r="M71">
            <v>0.006041666666666834</v>
          </cell>
          <cell r="N71">
            <v>0.0069675925925927595</v>
          </cell>
          <cell r="O71">
            <v>1</v>
          </cell>
          <cell r="P71">
            <v>3</v>
          </cell>
        </row>
        <row r="72">
          <cell r="A72">
            <v>69</v>
          </cell>
          <cell r="B72" t="str">
            <v>Mißfeldt</v>
          </cell>
          <cell r="C72" t="str">
            <v>Timm</v>
          </cell>
          <cell r="D72">
            <v>23</v>
          </cell>
          <cell r="E72">
            <v>4</v>
          </cell>
          <cell r="F72" t="str">
            <v>KK Nindorf I</v>
          </cell>
          <cell r="G72">
            <v>4</v>
          </cell>
          <cell r="H72">
            <v>4</v>
          </cell>
          <cell r="I72">
            <v>0.630555555555555</v>
          </cell>
          <cell r="J72">
            <v>1</v>
          </cell>
          <cell r="K72">
            <v>0.00023148148148148146</v>
          </cell>
          <cell r="L72">
            <v>0.6361689814814815</v>
          </cell>
          <cell r="M72">
            <v>0.005613425925926507</v>
          </cell>
          <cell r="N72">
            <v>0.005844907407407989</v>
          </cell>
          <cell r="O72">
            <v>1</v>
          </cell>
          <cell r="P72">
            <v>0</v>
          </cell>
        </row>
        <row r="73">
          <cell r="A73">
            <v>70</v>
          </cell>
          <cell r="B73" t="str">
            <v>Karwat</v>
          </cell>
          <cell r="C73" t="str">
            <v>Dietmar</v>
          </cell>
          <cell r="D73">
            <v>53</v>
          </cell>
          <cell r="E73">
            <v>5</v>
          </cell>
          <cell r="F73" t="str">
            <v>KK Nindorf Ü40</v>
          </cell>
          <cell r="G73">
            <v>5</v>
          </cell>
          <cell r="H73">
            <v>5</v>
          </cell>
          <cell r="I73">
            <v>0.63125</v>
          </cell>
          <cell r="J73">
            <v>0</v>
          </cell>
          <cell r="K73">
            <v>0</v>
          </cell>
          <cell r="L73">
            <v>0.6384143518518518</v>
          </cell>
          <cell r="M73">
            <v>0.0071643518518518245</v>
          </cell>
          <cell r="N73">
            <v>0.0071643518518518245</v>
          </cell>
          <cell r="O73">
            <v>0</v>
          </cell>
          <cell r="P73">
            <v>0</v>
          </cell>
        </row>
        <row r="74">
          <cell r="A74">
            <v>71</v>
          </cell>
          <cell r="B74" t="str">
            <v>Jäger </v>
          </cell>
          <cell r="C74" t="str">
            <v>Matthias</v>
          </cell>
          <cell r="D74">
            <v>39</v>
          </cell>
          <cell r="E74">
            <v>6</v>
          </cell>
          <cell r="F74" t="str">
            <v>Kartenclub „Meine Jungs“</v>
          </cell>
          <cell r="G74">
            <v>5</v>
          </cell>
          <cell r="H74">
            <v>4</v>
          </cell>
          <cell r="I74">
            <v>0.631944444444444</v>
          </cell>
          <cell r="J74">
            <v>0</v>
          </cell>
          <cell r="K74">
            <v>0</v>
          </cell>
          <cell r="L74">
            <v>0.6390162037037037</v>
          </cell>
          <cell r="M74">
            <v>0.007071759259259736</v>
          </cell>
          <cell r="N74">
            <v>0.007071759259259736</v>
          </cell>
          <cell r="O74">
            <v>0</v>
          </cell>
          <cell r="P74">
            <v>0</v>
          </cell>
        </row>
        <row r="75">
          <cell r="A75">
            <v>72</v>
          </cell>
          <cell r="B75" t="str">
            <v>Keen</v>
          </cell>
          <cell r="C75" t="str">
            <v>Jens</v>
          </cell>
          <cell r="D75">
            <v>44</v>
          </cell>
          <cell r="E75">
            <v>8</v>
          </cell>
          <cell r="F75" t="str">
            <v>TuS Bargstedt „Laufen“ 1</v>
          </cell>
          <cell r="G75">
            <v>5</v>
          </cell>
          <cell r="H75">
            <v>5</v>
          </cell>
          <cell r="I75">
            <v>0.632638888888889</v>
          </cell>
          <cell r="J75">
            <v>0</v>
          </cell>
          <cell r="K75">
            <v>0</v>
          </cell>
          <cell r="L75">
            <v>0.6388310185185185</v>
          </cell>
          <cell r="M75">
            <v>0.006192129629629561</v>
          </cell>
          <cell r="N75">
            <v>0.006192129629629561</v>
          </cell>
          <cell r="O75">
            <v>0</v>
          </cell>
          <cell r="P75">
            <v>0</v>
          </cell>
        </row>
        <row r="76">
          <cell r="A76">
            <v>73</v>
          </cell>
          <cell r="B76" t="str">
            <v>Seggering</v>
          </cell>
          <cell r="C76" t="str">
            <v>Andreas</v>
          </cell>
          <cell r="D76">
            <v>46</v>
          </cell>
          <cell r="E76">
            <v>9</v>
          </cell>
          <cell r="F76" t="str">
            <v>TuS Bargstedt „Laufen“ 2</v>
          </cell>
          <cell r="G76">
            <v>5</v>
          </cell>
          <cell r="H76">
            <v>5</v>
          </cell>
          <cell r="I76">
            <v>0.633333333333333</v>
          </cell>
          <cell r="J76">
            <v>1</v>
          </cell>
          <cell r="K76">
            <v>0.00023148148148148146</v>
          </cell>
          <cell r="L76">
            <v>0.6398495370370371</v>
          </cell>
          <cell r="M76">
            <v>0.006516203703704093</v>
          </cell>
          <cell r="N76">
            <v>0.006747685185185575</v>
          </cell>
          <cell r="O76">
            <v>0</v>
          </cell>
          <cell r="P76">
            <v>1</v>
          </cell>
        </row>
        <row r="77">
          <cell r="A77">
            <v>74</v>
          </cell>
          <cell r="B77" t="str">
            <v>Reimers</v>
          </cell>
          <cell r="C77" t="str">
            <v>Lea</v>
          </cell>
          <cell r="D77">
            <v>13</v>
          </cell>
          <cell r="E77">
            <v>10</v>
          </cell>
          <cell r="F77" t="str">
            <v>SSV Nienborstel – Jugend</v>
          </cell>
          <cell r="G77">
            <v>1</v>
          </cell>
          <cell r="H77">
            <v>6</v>
          </cell>
          <cell r="I77">
            <v>0.634027777777778</v>
          </cell>
          <cell r="J77">
            <v>1</v>
          </cell>
          <cell r="K77">
            <v>0.00023148148148148146</v>
          </cell>
          <cell r="L77">
            <v>0.6413078703703704</v>
          </cell>
          <cell r="M77">
            <v>0.007280092592592435</v>
          </cell>
          <cell r="N77">
            <v>0.007511574074073917</v>
          </cell>
          <cell r="O77">
            <v>1</v>
          </cell>
          <cell r="P77">
            <v>0</v>
          </cell>
        </row>
        <row r="78">
          <cell r="A78">
            <v>75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>
            <v>0.634722222222222</v>
          </cell>
          <cell r="J78">
            <v>3</v>
          </cell>
          <cell r="K78">
            <v>0.0006944444444444444</v>
          </cell>
          <cell r="M78">
            <v>-0.634722222222222</v>
          </cell>
          <cell r="N78">
            <v>-0.6340277777777775</v>
          </cell>
          <cell r="O78">
            <v>2</v>
          </cell>
          <cell r="P78">
            <v>1</v>
          </cell>
        </row>
        <row r="79">
          <cell r="A79">
            <v>76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>
            <v>0.635416666666667</v>
          </cell>
          <cell r="J79">
            <v>0</v>
          </cell>
          <cell r="K79">
            <v>0</v>
          </cell>
          <cell r="M79">
            <v>-0.635416666666667</v>
          </cell>
          <cell r="N79">
            <v>-0.635416666666667</v>
          </cell>
        </row>
        <row r="80">
          <cell r="A80">
            <v>77</v>
          </cell>
          <cell r="B80" t="str">
            <v>Wittorf</v>
          </cell>
          <cell r="C80" t="str">
            <v>Günter</v>
          </cell>
          <cell r="D80">
            <v>53</v>
          </cell>
          <cell r="E80">
            <v>15</v>
          </cell>
          <cell r="F80" t="str">
            <v>SSV Nienborstel – Herren Ü40 2</v>
          </cell>
          <cell r="G80">
            <v>5</v>
          </cell>
          <cell r="H80">
            <v>5</v>
          </cell>
          <cell r="I80">
            <v>0.636111111111111</v>
          </cell>
          <cell r="J80">
            <v>2</v>
          </cell>
          <cell r="K80">
            <v>0.0004629629629629629</v>
          </cell>
          <cell r="L80">
            <v>0.6430902777777777</v>
          </cell>
          <cell r="M80">
            <v>0.0069791666666667584</v>
          </cell>
          <cell r="N80">
            <v>0.007442129629629721</v>
          </cell>
          <cell r="O80">
            <v>0</v>
          </cell>
          <cell r="P80">
            <v>2</v>
          </cell>
        </row>
        <row r="81">
          <cell r="A81">
            <v>78</v>
          </cell>
          <cell r="B81" t="str">
            <v>Kasch</v>
          </cell>
          <cell r="C81" t="str">
            <v>Hans </v>
          </cell>
          <cell r="D81">
            <v>48</v>
          </cell>
          <cell r="E81">
            <v>17</v>
          </cell>
          <cell r="F81" t="str">
            <v>Die Jungs vom Dorf 2</v>
          </cell>
          <cell r="G81">
            <v>4</v>
          </cell>
          <cell r="H81">
            <v>5</v>
          </cell>
          <cell r="I81">
            <v>0.636805555555555</v>
          </cell>
          <cell r="J81">
            <v>1</v>
          </cell>
          <cell r="K81">
            <v>0.00023148148148148146</v>
          </cell>
          <cell r="L81">
            <v>0.6433449074074075</v>
          </cell>
          <cell r="M81">
            <v>0.006539351851852504</v>
          </cell>
          <cell r="N81">
            <v>0.006770833333333986</v>
          </cell>
          <cell r="O81">
            <v>0</v>
          </cell>
          <cell r="P81">
            <v>1</v>
          </cell>
        </row>
        <row r="82">
          <cell r="A82">
            <v>79</v>
          </cell>
          <cell r="B82" t="e">
            <v>#N/A</v>
          </cell>
          <cell r="C82" t="e">
            <v>#N/A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  <cell r="H82" t="e">
            <v>#N/A</v>
          </cell>
          <cell r="I82">
            <v>0.6375</v>
          </cell>
          <cell r="J82">
            <v>0</v>
          </cell>
          <cell r="K82">
            <v>0</v>
          </cell>
          <cell r="M82">
            <v>-0.6375</v>
          </cell>
          <cell r="N82">
            <v>-0.6375</v>
          </cell>
        </row>
        <row r="83">
          <cell r="A83">
            <v>80</v>
          </cell>
          <cell r="B83" t="str">
            <v>Speck</v>
          </cell>
          <cell r="C83" t="str">
            <v>Ole</v>
          </cell>
          <cell r="D83">
            <v>12</v>
          </cell>
          <cell r="E83">
            <v>32</v>
          </cell>
          <cell r="F83" t="str">
            <v>Nachwuchsteam</v>
          </cell>
          <cell r="G83">
            <v>1</v>
          </cell>
          <cell r="H83">
            <v>1</v>
          </cell>
          <cell r="I83">
            <v>0.638194444444444</v>
          </cell>
          <cell r="J83">
            <v>5</v>
          </cell>
          <cell r="K83">
            <v>0.0011574074074074073</v>
          </cell>
          <cell r="L83">
            <v>0.6471875</v>
          </cell>
          <cell r="M83">
            <v>0.008993055555556073</v>
          </cell>
          <cell r="N83">
            <v>0.01015046296296348</v>
          </cell>
          <cell r="O83">
            <v>2</v>
          </cell>
          <cell r="P83">
            <v>3</v>
          </cell>
        </row>
        <row r="84">
          <cell r="A84">
            <v>81</v>
          </cell>
          <cell r="B84" t="str">
            <v>Rohwer</v>
          </cell>
          <cell r="C84" t="str">
            <v>Eggert</v>
          </cell>
          <cell r="D84">
            <v>48</v>
          </cell>
          <cell r="E84">
            <v>19</v>
          </cell>
          <cell r="F84" t="str">
            <v>FF Oldenhütten</v>
          </cell>
          <cell r="G84">
            <v>7</v>
          </cell>
          <cell r="H84">
            <v>7</v>
          </cell>
          <cell r="I84">
            <v>0.638888888888889</v>
          </cell>
          <cell r="J84">
            <v>0</v>
          </cell>
          <cell r="K84">
            <v>0</v>
          </cell>
          <cell r="L84">
            <v>0.6462847222222222</v>
          </cell>
          <cell r="M84">
            <v>0.007395833333333268</v>
          </cell>
          <cell r="N84">
            <v>0.007395833333333268</v>
          </cell>
          <cell r="O84">
            <v>0</v>
          </cell>
          <cell r="P84">
            <v>0</v>
          </cell>
        </row>
        <row r="85">
          <cell r="A85">
            <v>82</v>
          </cell>
          <cell r="B85" t="str">
            <v>Delfs </v>
          </cell>
          <cell r="C85" t="str">
            <v>Sascha</v>
          </cell>
          <cell r="D85">
            <v>18</v>
          </cell>
          <cell r="E85">
            <v>20</v>
          </cell>
          <cell r="F85" t="str">
            <v>TuS Bargstedt I</v>
          </cell>
          <cell r="G85">
            <v>4</v>
          </cell>
          <cell r="H85">
            <v>4</v>
          </cell>
          <cell r="I85">
            <v>0.639583333333333</v>
          </cell>
          <cell r="J85">
            <v>5</v>
          </cell>
          <cell r="K85">
            <v>0.0011574074074074073</v>
          </cell>
          <cell r="L85">
            <v>0.6456481481481481</v>
          </cell>
          <cell r="M85">
            <v>0.006064814814815134</v>
          </cell>
          <cell r="N85">
            <v>0.007222222222222541</v>
          </cell>
          <cell r="O85">
            <v>2</v>
          </cell>
          <cell r="P85">
            <v>3</v>
          </cell>
        </row>
        <row r="86">
          <cell r="A86">
            <v>83</v>
          </cell>
          <cell r="B86" t="str">
            <v>Eichstedt</v>
          </cell>
          <cell r="C86" t="str">
            <v>Kai</v>
          </cell>
          <cell r="D86">
            <v>28</v>
          </cell>
          <cell r="E86">
            <v>21</v>
          </cell>
          <cell r="F86" t="str">
            <v>TuS Bargstedt II</v>
          </cell>
          <cell r="G86">
            <v>4</v>
          </cell>
          <cell r="H86">
            <v>4</v>
          </cell>
          <cell r="I86">
            <v>0.640277777777778</v>
          </cell>
          <cell r="J86">
            <v>2</v>
          </cell>
          <cell r="K86">
            <v>0.0004629629629629629</v>
          </cell>
          <cell r="L86">
            <v>0.6468981481481482</v>
          </cell>
          <cell r="M86">
            <v>0.006620370370370221</v>
          </cell>
          <cell r="N86">
            <v>0.007083333333333184</v>
          </cell>
          <cell r="O86">
            <v>1</v>
          </cell>
          <cell r="P86">
            <v>1</v>
          </cell>
        </row>
        <row r="87">
          <cell r="A87">
            <v>84</v>
          </cell>
          <cell r="B87" t="str">
            <v>Rohwedder</v>
          </cell>
          <cell r="C87" t="str">
            <v>Wiebke</v>
          </cell>
          <cell r="D87">
            <v>19</v>
          </cell>
          <cell r="E87">
            <v>11</v>
          </cell>
          <cell r="F87" t="str">
            <v>SSV Nienborstel – Damen U35</v>
          </cell>
          <cell r="G87">
            <v>2</v>
          </cell>
          <cell r="H87">
            <v>2</v>
          </cell>
          <cell r="I87">
            <v>0.640972222222222</v>
          </cell>
          <cell r="J87">
            <v>0</v>
          </cell>
          <cell r="K87">
            <v>0</v>
          </cell>
          <cell r="L87">
            <v>0.649375</v>
          </cell>
          <cell r="M87">
            <v>0.008402777777777981</v>
          </cell>
          <cell r="N87">
            <v>0.008402777777777981</v>
          </cell>
        </row>
        <row r="88">
          <cell r="A88">
            <v>85</v>
          </cell>
          <cell r="B88" t="str">
            <v>Diercks</v>
          </cell>
          <cell r="C88" t="str">
            <v>Conrad</v>
          </cell>
          <cell r="D88">
            <v>12</v>
          </cell>
          <cell r="E88">
            <v>24</v>
          </cell>
          <cell r="F88" t="str">
            <v>Skate or Die</v>
          </cell>
          <cell r="G88">
            <v>1</v>
          </cell>
          <cell r="H88">
            <v>1</v>
          </cell>
          <cell r="I88">
            <v>0.641666666666666</v>
          </cell>
          <cell r="J88">
            <v>4</v>
          </cell>
          <cell r="K88">
            <v>0.0009259259259259259</v>
          </cell>
          <cell r="L88">
            <v>0.6484375</v>
          </cell>
          <cell r="M88">
            <v>0.006770833333333948</v>
          </cell>
          <cell r="N88">
            <v>0.007696759259259873</v>
          </cell>
          <cell r="O88">
            <v>3</v>
          </cell>
          <cell r="P88">
            <v>1</v>
          </cell>
        </row>
        <row r="89">
          <cell r="A89">
            <v>86</v>
          </cell>
          <cell r="B89" t="str">
            <v>Berli</v>
          </cell>
          <cell r="C89" t="str">
            <v>Anne</v>
          </cell>
          <cell r="D89">
            <v>27</v>
          </cell>
          <cell r="E89">
            <v>25</v>
          </cell>
          <cell r="F89" t="str">
            <v>Der Schneckenexpress</v>
          </cell>
          <cell r="G89">
            <v>2</v>
          </cell>
          <cell r="H89">
            <v>2</v>
          </cell>
          <cell r="I89">
            <v>0.642361111111111</v>
          </cell>
          <cell r="J89">
            <v>1</v>
          </cell>
          <cell r="K89">
            <v>0.00023148148148148146</v>
          </cell>
          <cell r="L89">
            <v>0.6507870370370371</v>
          </cell>
          <cell r="M89">
            <v>0.008425925925926059</v>
          </cell>
          <cell r="N89">
            <v>0.00865740740740754</v>
          </cell>
          <cell r="O89">
            <v>0</v>
          </cell>
          <cell r="P89">
            <v>1</v>
          </cell>
        </row>
        <row r="90">
          <cell r="A90">
            <v>87</v>
          </cell>
          <cell r="B90" t="str">
            <v>Tilger</v>
          </cell>
          <cell r="C90" t="str">
            <v>Tim </v>
          </cell>
          <cell r="D90">
            <v>20</v>
          </cell>
          <cell r="E90">
            <v>26</v>
          </cell>
          <cell r="F90" t="str">
            <v>Nur Einzelstart!!! (MTSV Hohenw.)</v>
          </cell>
          <cell r="G90">
            <v>4</v>
          </cell>
          <cell r="H90">
            <v>4</v>
          </cell>
          <cell r="I90">
            <v>0.643055555555555</v>
          </cell>
          <cell r="J90">
            <v>2</v>
          </cell>
          <cell r="K90">
            <v>0.0004629629629629629</v>
          </cell>
          <cell r="L90">
            <v>0.6495486111111112</v>
          </cell>
          <cell r="M90">
            <v>0.0064930555555561265</v>
          </cell>
          <cell r="N90">
            <v>0.006956018518519089</v>
          </cell>
          <cell r="O90">
            <v>1</v>
          </cell>
          <cell r="P90">
            <v>1</v>
          </cell>
        </row>
        <row r="91">
          <cell r="A91">
            <v>88</v>
          </cell>
          <cell r="B91" t="str">
            <v>Rocho </v>
          </cell>
          <cell r="C91" t="str">
            <v>Nils</v>
          </cell>
          <cell r="D91">
            <v>20</v>
          </cell>
          <cell r="E91">
            <v>27</v>
          </cell>
          <cell r="F91" t="str">
            <v>FF Bargstedt 1</v>
          </cell>
          <cell r="G91">
            <v>7</v>
          </cell>
          <cell r="H91">
            <v>7</v>
          </cell>
          <cell r="I91">
            <v>0.64375</v>
          </cell>
          <cell r="J91">
            <v>0</v>
          </cell>
          <cell r="K91">
            <v>0</v>
          </cell>
          <cell r="L91">
            <v>0.6497685185185186</v>
          </cell>
          <cell r="M91">
            <v>0.006018518518518534</v>
          </cell>
          <cell r="N91">
            <v>0.006018518518518534</v>
          </cell>
          <cell r="O91">
            <v>0</v>
          </cell>
          <cell r="P91">
            <v>0</v>
          </cell>
        </row>
        <row r="92">
          <cell r="A92">
            <v>89</v>
          </cell>
          <cell r="B92" t="str">
            <v>Rathjen</v>
          </cell>
          <cell r="C92" t="str">
            <v>Patrick</v>
          </cell>
          <cell r="D92">
            <v>21</v>
          </cell>
          <cell r="E92">
            <v>28</v>
          </cell>
          <cell r="F92" t="str">
            <v>FF Bargstedt 2</v>
          </cell>
          <cell r="G92">
            <v>7</v>
          </cell>
          <cell r="H92">
            <v>7</v>
          </cell>
          <cell r="I92">
            <v>0.644444444444444</v>
          </cell>
          <cell r="J92">
            <v>5</v>
          </cell>
          <cell r="K92">
            <v>0.0011574074074074073</v>
          </cell>
          <cell r="L92">
            <v>0.6533333333333333</v>
          </cell>
          <cell r="M92">
            <v>0.00888888888888928</v>
          </cell>
          <cell r="N92">
            <v>0.010046296296296687</v>
          </cell>
          <cell r="O92">
            <v>1</v>
          </cell>
          <cell r="P92">
            <v>4</v>
          </cell>
        </row>
        <row r="93">
          <cell r="A93">
            <v>90</v>
          </cell>
          <cell r="B93" t="str">
            <v>Kasch</v>
          </cell>
          <cell r="C93" t="str">
            <v>Timo</v>
          </cell>
          <cell r="D93">
            <v>23</v>
          </cell>
          <cell r="E93">
            <v>16</v>
          </cell>
          <cell r="F93" t="str">
            <v>Die Jungs vom Dorf 1</v>
          </cell>
          <cell r="G93">
            <v>4</v>
          </cell>
          <cell r="H93">
            <v>4</v>
          </cell>
          <cell r="I93">
            <v>0.645138888888889</v>
          </cell>
          <cell r="J93">
            <v>1</v>
          </cell>
          <cell r="K93">
            <v>0.00023148148148148146</v>
          </cell>
          <cell r="L93">
            <v>0.650775462962963</v>
          </cell>
          <cell r="M93">
            <v>0.005636574074073919</v>
          </cell>
          <cell r="N93">
            <v>0.005868055555555401</v>
          </cell>
          <cell r="O93">
            <v>1</v>
          </cell>
          <cell r="P93">
            <v>0</v>
          </cell>
        </row>
        <row r="94">
          <cell r="A94">
            <v>91</v>
          </cell>
          <cell r="B94" t="str">
            <v>Mehrens</v>
          </cell>
          <cell r="C94" t="str">
            <v>Sven</v>
          </cell>
          <cell r="D94">
            <v>22</v>
          </cell>
          <cell r="E94">
            <v>29</v>
          </cell>
          <cell r="F94" t="str">
            <v>Sparkasse Mittelholstein</v>
          </cell>
          <cell r="G94">
            <v>4</v>
          </cell>
          <cell r="H94">
            <v>4</v>
          </cell>
          <cell r="I94">
            <v>0.645833333333333</v>
          </cell>
          <cell r="J94">
            <v>2</v>
          </cell>
          <cell r="K94">
            <v>0.0004629629629629629</v>
          </cell>
          <cell r="L94">
            <v>0.6518402777777778</v>
          </cell>
          <cell r="M94">
            <v>0.006006944444444717</v>
          </cell>
          <cell r="N94">
            <v>0.00646990740740768</v>
          </cell>
          <cell r="O94">
            <v>1</v>
          </cell>
          <cell r="P94">
            <v>1</v>
          </cell>
        </row>
        <row r="95">
          <cell r="A95">
            <v>92</v>
          </cell>
          <cell r="B95" t="str">
            <v>Hameister</v>
          </cell>
          <cell r="C95" t="str">
            <v>Katja</v>
          </cell>
          <cell r="D95">
            <v>26</v>
          </cell>
          <cell r="E95">
            <v>30</v>
          </cell>
          <cell r="F95" t="str">
            <v>Kleinvollstedter Mädels</v>
          </cell>
          <cell r="G95">
            <v>2</v>
          </cell>
          <cell r="H95">
            <v>2</v>
          </cell>
          <cell r="I95">
            <v>0.646527777777778</v>
          </cell>
          <cell r="J95">
            <v>1</v>
          </cell>
          <cell r="K95">
            <v>0.00023148148148148146</v>
          </cell>
          <cell r="L95">
            <v>0.653449074074074</v>
          </cell>
          <cell r="M95">
            <v>0.006921296296296009</v>
          </cell>
          <cell r="N95">
            <v>0.007152777777777491</v>
          </cell>
          <cell r="O95">
            <v>0</v>
          </cell>
          <cell r="P95">
            <v>1</v>
          </cell>
        </row>
        <row r="96">
          <cell r="A96">
            <v>93</v>
          </cell>
          <cell r="B96" t="str">
            <v>Ohrt</v>
          </cell>
          <cell r="C96" t="str">
            <v>Ronja</v>
          </cell>
          <cell r="D96">
            <v>12</v>
          </cell>
          <cell r="E96">
            <v>31</v>
          </cell>
          <cell r="F96" t="str">
            <v>KK Nindorf "Jugend"</v>
          </cell>
          <cell r="G96">
            <v>1</v>
          </cell>
          <cell r="H96">
            <v>6</v>
          </cell>
          <cell r="I96">
            <v>0.647222222222222</v>
          </cell>
          <cell r="J96">
            <v>3</v>
          </cell>
          <cell r="K96">
            <v>0.0006944444444444444</v>
          </cell>
          <cell r="L96">
            <v>0.6557291666666667</v>
          </cell>
          <cell r="M96">
            <v>0.008506944444444664</v>
          </cell>
          <cell r="N96">
            <v>0.009201388888889108</v>
          </cell>
          <cell r="O96">
            <v>2</v>
          </cell>
          <cell r="P96">
            <v>1</v>
          </cell>
        </row>
        <row r="97">
          <cell r="A97">
            <v>94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>
            <v>0.647916666666666</v>
          </cell>
          <cell r="J97">
            <v>0</v>
          </cell>
          <cell r="K97">
            <v>0</v>
          </cell>
          <cell r="M97">
            <v>-0.647916666666666</v>
          </cell>
          <cell r="N97">
            <v>-0.647916666666666</v>
          </cell>
        </row>
        <row r="98">
          <cell r="A98">
            <v>95</v>
          </cell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e">
            <v>#N/A</v>
          </cell>
          <cell r="I98">
            <v>0.648611111111111</v>
          </cell>
          <cell r="J98">
            <v>0</v>
          </cell>
          <cell r="K98">
            <v>0</v>
          </cell>
          <cell r="M98">
            <v>-0.648611111111111</v>
          </cell>
          <cell r="N98">
            <v>-0.648611111111111</v>
          </cell>
        </row>
        <row r="99">
          <cell r="A99">
            <v>96</v>
          </cell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e">
            <v>#N/A</v>
          </cell>
          <cell r="I99">
            <v>0.649305555555555</v>
          </cell>
          <cell r="J99">
            <v>0</v>
          </cell>
          <cell r="K99">
            <v>0</v>
          </cell>
          <cell r="M99">
            <v>-0.649305555555555</v>
          </cell>
          <cell r="N99">
            <v>-0.649305555555555</v>
          </cell>
        </row>
        <row r="100">
          <cell r="A100">
            <v>97</v>
          </cell>
          <cell r="B100" t="str">
            <v>Kißmann</v>
          </cell>
          <cell r="C100" t="str">
            <v>Niklas</v>
          </cell>
          <cell r="D100">
            <v>12</v>
          </cell>
          <cell r="E100">
            <v>32</v>
          </cell>
          <cell r="F100" t="str">
            <v>Nachwuchsteam</v>
          </cell>
          <cell r="G100">
            <v>1</v>
          </cell>
          <cell r="H100">
            <v>1</v>
          </cell>
          <cell r="I100">
            <v>0.65</v>
          </cell>
          <cell r="J100">
            <v>6</v>
          </cell>
          <cell r="K100">
            <v>0.0013888888888888887</v>
          </cell>
          <cell r="L100">
            <v>0.6569560185185185</v>
          </cell>
          <cell r="M100">
            <v>0.006956018518518459</v>
          </cell>
          <cell r="N100">
            <v>0.008344907407407348</v>
          </cell>
          <cell r="O100">
            <v>4</v>
          </cell>
          <cell r="P100">
            <v>2</v>
          </cell>
        </row>
        <row r="101">
          <cell r="A101">
            <v>98</v>
          </cell>
          <cell r="B101" t="str">
            <v>Treede-Vierth</v>
          </cell>
          <cell r="C101" t="str">
            <v>Jan-Henning</v>
          </cell>
          <cell r="D101">
            <v>25</v>
          </cell>
          <cell r="E101">
            <v>16</v>
          </cell>
          <cell r="F101" t="str">
            <v>Die Jungs vom Dorf 1</v>
          </cell>
          <cell r="G101">
            <v>4</v>
          </cell>
          <cell r="H101">
            <v>4</v>
          </cell>
          <cell r="I101">
            <v>0.650694444444444</v>
          </cell>
          <cell r="J101">
            <v>0</v>
          </cell>
          <cell r="K101">
            <v>0</v>
          </cell>
          <cell r="L101">
            <v>0.6567476851851851</v>
          </cell>
          <cell r="M101">
            <v>0.006053240740741095</v>
          </cell>
          <cell r="N101">
            <v>0.006053240740741095</v>
          </cell>
          <cell r="O101">
            <v>0</v>
          </cell>
          <cell r="P101">
            <v>0</v>
          </cell>
        </row>
        <row r="102">
          <cell r="A102">
            <v>99</v>
          </cell>
          <cell r="B102" t="str">
            <v>Thode</v>
          </cell>
          <cell r="C102" t="str">
            <v>Thomas</v>
          </cell>
          <cell r="D102">
            <v>39</v>
          </cell>
          <cell r="E102">
            <v>7</v>
          </cell>
          <cell r="F102" t="str">
            <v>TuS Bargstedt „Altliga“</v>
          </cell>
          <cell r="G102">
            <v>4</v>
          </cell>
          <cell r="H102">
            <v>4</v>
          </cell>
          <cell r="I102">
            <v>0.651388888888889</v>
          </cell>
          <cell r="J102">
            <v>2</v>
          </cell>
          <cell r="K102">
            <v>0.0004629629629629629</v>
          </cell>
          <cell r="L102">
            <v>0.6585185185185185</v>
          </cell>
          <cell r="M102">
            <v>0.007129629629629486</v>
          </cell>
          <cell r="N102">
            <v>0.007592592592592449</v>
          </cell>
          <cell r="O102">
            <v>2</v>
          </cell>
          <cell r="P102">
            <v>0</v>
          </cell>
        </row>
        <row r="103">
          <cell r="A103">
            <v>100</v>
          </cell>
          <cell r="B103" t="str">
            <v>Krey</v>
          </cell>
          <cell r="C103" t="str">
            <v>Joachim</v>
          </cell>
          <cell r="D103">
            <v>47</v>
          </cell>
          <cell r="E103">
            <v>1</v>
          </cell>
          <cell r="F103" t="str">
            <v>FF Brammer</v>
          </cell>
          <cell r="G103">
            <v>7</v>
          </cell>
          <cell r="H103">
            <v>7</v>
          </cell>
          <cell r="I103">
            <v>0.652083333333333</v>
          </cell>
          <cell r="J103">
            <v>2</v>
          </cell>
          <cell r="K103">
            <v>0.0004629629629629629</v>
          </cell>
          <cell r="L103">
            <v>0.6582291666666666</v>
          </cell>
          <cell r="M103">
            <v>0.006145833333333628</v>
          </cell>
          <cell r="N103">
            <v>0.006608796296296591</v>
          </cell>
          <cell r="O103">
            <v>1</v>
          </cell>
          <cell r="P103">
            <v>1</v>
          </cell>
        </row>
        <row r="104">
          <cell r="A104">
            <v>101</v>
          </cell>
          <cell r="B104" t="str">
            <v>Hauschildt</v>
          </cell>
          <cell r="C104" t="str">
            <v>Sören</v>
          </cell>
          <cell r="D104">
            <v>27</v>
          </cell>
          <cell r="E104">
            <v>13</v>
          </cell>
          <cell r="F104" t="str">
            <v>SSV Nienborstel – Herren U40</v>
          </cell>
          <cell r="G104">
            <v>4</v>
          </cell>
          <cell r="H104">
            <v>4</v>
          </cell>
          <cell r="I104">
            <v>0.652777777777778</v>
          </cell>
          <cell r="J104">
            <v>1</v>
          </cell>
          <cell r="K104">
            <v>0.00023148148148148146</v>
          </cell>
          <cell r="L104">
            <v>0.6589351851851851</v>
          </cell>
          <cell r="M104">
            <v>0.006157407407407112</v>
          </cell>
          <cell r="N104">
            <v>0.0063888888888885935</v>
          </cell>
          <cell r="O104">
            <v>1</v>
          </cell>
          <cell r="P104">
            <v>0</v>
          </cell>
        </row>
        <row r="105">
          <cell r="A105">
            <v>102</v>
          </cell>
          <cell r="B105" t="e">
            <v>#N/A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e">
            <v>#N/A</v>
          </cell>
          <cell r="I105">
            <v>0.653472222222222</v>
          </cell>
          <cell r="J105">
            <v>0</v>
          </cell>
          <cell r="K105">
            <v>0</v>
          </cell>
          <cell r="M105">
            <v>-0.653472222222222</v>
          </cell>
          <cell r="N105">
            <v>-0.653472222222222</v>
          </cell>
        </row>
        <row r="106">
          <cell r="A106">
            <v>103</v>
          </cell>
          <cell r="B106" t="e">
            <v>#N/A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>
            <v>0.654166666666666</v>
          </cell>
          <cell r="J106">
            <v>0</v>
          </cell>
          <cell r="K106">
            <v>0</v>
          </cell>
          <cell r="M106">
            <v>-0.654166666666666</v>
          </cell>
          <cell r="N106">
            <v>-0.654166666666666</v>
          </cell>
        </row>
        <row r="107">
          <cell r="A107">
            <v>104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>
            <v>0.654861111111111</v>
          </cell>
          <cell r="J107">
            <v>0</v>
          </cell>
          <cell r="K107">
            <v>0</v>
          </cell>
          <cell r="M107">
            <v>-0.654861111111111</v>
          </cell>
          <cell r="N107">
            <v>-0.654861111111111</v>
          </cell>
        </row>
        <row r="108">
          <cell r="A108">
            <v>105</v>
          </cell>
          <cell r="B108" t="e">
            <v>#N/A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>
            <v>0.655555555555555</v>
          </cell>
          <cell r="J108">
            <v>0</v>
          </cell>
          <cell r="K108">
            <v>0</v>
          </cell>
          <cell r="M108">
            <v>-0.655555555555555</v>
          </cell>
          <cell r="N108">
            <v>-0.655555555555555</v>
          </cell>
        </row>
        <row r="109">
          <cell r="A109">
            <v>106</v>
          </cell>
          <cell r="B109" t="e">
            <v>#N/A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>
            <v>0.65625</v>
          </cell>
          <cell r="J109">
            <v>0</v>
          </cell>
          <cell r="K109">
            <v>0</v>
          </cell>
          <cell r="M109">
            <v>-0.65625</v>
          </cell>
          <cell r="N109">
            <v>-0.65625</v>
          </cell>
        </row>
        <row r="110">
          <cell r="A110">
            <v>107</v>
          </cell>
          <cell r="B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>
            <v>0.656944444444444</v>
          </cell>
          <cell r="J110">
            <v>0</v>
          </cell>
          <cell r="K110">
            <v>0</v>
          </cell>
          <cell r="M110">
            <v>-0.656944444444444</v>
          </cell>
          <cell r="N110">
            <v>-0.656944444444444</v>
          </cell>
        </row>
        <row r="111">
          <cell r="A111">
            <v>108</v>
          </cell>
          <cell r="B111" t="e">
            <v>#N/A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>
            <v>0.657638888888889</v>
          </cell>
          <cell r="J111">
            <v>0</v>
          </cell>
          <cell r="K111">
            <v>0</v>
          </cell>
          <cell r="M111">
            <v>-0.657638888888889</v>
          </cell>
          <cell r="N111">
            <v>-0.657638888888889</v>
          </cell>
        </row>
        <row r="112">
          <cell r="A112">
            <v>109</v>
          </cell>
          <cell r="B112" t="e">
            <v>#N/A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>
            <v>0.659027777777781</v>
          </cell>
          <cell r="J112">
            <v>0</v>
          </cell>
          <cell r="K112">
            <v>0</v>
          </cell>
          <cell r="M112">
            <v>-0.659027777777781</v>
          </cell>
          <cell r="N112">
            <v>-0.659027777777781</v>
          </cell>
        </row>
        <row r="113">
          <cell r="A113">
            <v>110</v>
          </cell>
          <cell r="B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>
            <v>0.6597222222222222</v>
          </cell>
          <cell r="J113">
            <v>0</v>
          </cell>
          <cell r="K113">
            <v>0</v>
          </cell>
          <cell r="M113">
            <v>-0.6597222222222222</v>
          </cell>
          <cell r="N113">
            <v>-0.6597222222222222</v>
          </cell>
        </row>
        <row r="114">
          <cell r="A114">
            <v>111</v>
          </cell>
          <cell r="B114" t="e">
            <v>#N/A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>
            <v>0.6604166666666667</v>
          </cell>
          <cell r="J114">
            <v>0</v>
          </cell>
          <cell r="K114">
            <v>0</v>
          </cell>
          <cell r="M114">
            <v>-0.6604166666666667</v>
          </cell>
          <cell r="N114">
            <v>-0.6604166666666667</v>
          </cell>
        </row>
        <row r="115">
          <cell r="A115">
            <v>112</v>
          </cell>
          <cell r="B115" t="e">
            <v>#N/A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>
            <v>0.6611111111111111</v>
          </cell>
          <cell r="J115">
            <v>0</v>
          </cell>
          <cell r="K115">
            <v>0</v>
          </cell>
          <cell r="M115">
            <v>-0.6611111111111111</v>
          </cell>
          <cell r="N115">
            <v>-0.6611111111111111</v>
          </cell>
        </row>
        <row r="116">
          <cell r="A116">
            <v>113</v>
          </cell>
          <cell r="B116" t="e">
            <v>#N/A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>
            <v>0.6618055555555555</v>
          </cell>
          <cell r="J116">
            <v>0</v>
          </cell>
          <cell r="K116">
            <v>0</v>
          </cell>
          <cell r="M116">
            <v>-0.6618055555555555</v>
          </cell>
          <cell r="N116">
            <v>-0.6618055555555555</v>
          </cell>
        </row>
        <row r="117">
          <cell r="A117">
            <v>114</v>
          </cell>
          <cell r="B117" t="e">
            <v>#N/A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 t="e">
            <v>#N/A</v>
          </cell>
          <cell r="H117" t="e">
            <v>#N/A</v>
          </cell>
          <cell r="I117">
            <v>0.6625</v>
          </cell>
          <cell r="J117">
            <v>0</v>
          </cell>
          <cell r="K117">
            <v>0</v>
          </cell>
          <cell r="M117">
            <v>-0.6625</v>
          </cell>
          <cell r="N117">
            <v>-0.6625</v>
          </cell>
        </row>
        <row r="118">
          <cell r="A118">
            <v>115</v>
          </cell>
          <cell r="B118" t="e">
            <v>#N/A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 t="e">
            <v>#N/A</v>
          </cell>
          <cell r="H118" t="e">
            <v>#N/A</v>
          </cell>
          <cell r="I118">
            <v>0.6631944444444444</v>
          </cell>
          <cell r="J118">
            <v>0</v>
          </cell>
          <cell r="K118">
            <v>0</v>
          </cell>
          <cell r="M118">
            <v>-0.6631944444444444</v>
          </cell>
          <cell r="N118">
            <v>-0.6631944444444444</v>
          </cell>
        </row>
        <row r="119">
          <cell r="A119">
            <v>116</v>
          </cell>
          <cell r="B119" t="e">
            <v>#N/A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>
            <v>0.6638888888888889</v>
          </cell>
          <cell r="J119">
            <v>0</v>
          </cell>
          <cell r="K119">
            <v>0</v>
          </cell>
          <cell r="M119">
            <v>-0.6638888888888889</v>
          </cell>
          <cell r="N119">
            <v>-0.6638888888888889</v>
          </cell>
        </row>
        <row r="120">
          <cell r="A120">
            <v>117</v>
          </cell>
          <cell r="B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>
            <v>0.6645833333333333</v>
          </cell>
          <cell r="J120">
            <v>0</v>
          </cell>
          <cell r="K120">
            <v>0</v>
          </cell>
          <cell r="M120">
            <v>-0.6645833333333333</v>
          </cell>
          <cell r="N120">
            <v>-0.6645833333333333</v>
          </cell>
        </row>
        <row r="121">
          <cell r="A121">
            <v>118</v>
          </cell>
          <cell r="B121" t="e">
            <v>#N/A</v>
          </cell>
          <cell r="C121" t="e">
            <v>#N/A</v>
          </cell>
          <cell r="D121" t="e">
            <v>#N/A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I121">
            <v>0.6652777777777777</v>
          </cell>
          <cell r="J121">
            <v>0</v>
          </cell>
          <cell r="K121">
            <v>0</v>
          </cell>
          <cell r="M121">
            <v>-0.6652777777777777</v>
          </cell>
          <cell r="N121">
            <v>-0.6652777777777777</v>
          </cell>
        </row>
        <row r="122">
          <cell r="A122">
            <v>119</v>
          </cell>
          <cell r="B122" t="e">
            <v>#N/A</v>
          </cell>
          <cell r="C122" t="e">
            <v>#N/A</v>
          </cell>
          <cell r="D122" t="e">
            <v>#N/A</v>
          </cell>
          <cell r="E122" t="e">
            <v>#N/A</v>
          </cell>
          <cell r="F122" t="e">
            <v>#N/A</v>
          </cell>
          <cell r="G122" t="e">
            <v>#N/A</v>
          </cell>
          <cell r="H122" t="e">
            <v>#N/A</v>
          </cell>
          <cell r="I122">
            <v>0.6659722222222222</v>
          </cell>
          <cell r="J122">
            <v>0</v>
          </cell>
          <cell r="K122">
            <v>0</v>
          </cell>
          <cell r="M122">
            <v>-0.6659722222222222</v>
          </cell>
          <cell r="N122">
            <v>-0.6659722222222222</v>
          </cell>
        </row>
        <row r="123">
          <cell r="A123">
            <v>120</v>
          </cell>
          <cell r="B123" t="e">
            <v>#N/A</v>
          </cell>
          <cell r="C123" t="e">
            <v>#N/A</v>
          </cell>
          <cell r="D123" t="e">
            <v>#N/A</v>
          </cell>
          <cell r="E123" t="e">
            <v>#N/A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0.6666666666666666</v>
          </cell>
          <cell r="J123">
            <v>0</v>
          </cell>
          <cell r="K123">
            <v>0</v>
          </cell>
          <cell r="M123">
            <v>-0.6666666666666666</v>
          </cell>
          <cell r="N123">
            <v>-0.6666666666666666</v>
          </cell>
        </row>
        <row r="124">
          <cell r="A124">
            <v>121</v>
          </cell>
          <cell r="B124" t="e">
            <v>#N/A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0.6673611111111111</v>
          </cell>
          <cell r="J124">
            <v>0</v>
          </cell>
          <cell r="K124">
            <v>0</v>
          </cell>
          <cell r="M124">
            <v>-0.6673611111111111</v>
          </cell>
          <cell r="N124">
            <v>-0.6673611111111111</v>
          </cell>
        </row>
        <row r="125">
          <cell r="A125">
            <v>122</v>
          </cell>
          <cell r="B125" t="e">
            <v>#N/A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>
            <v>0.6680555555555556</v>
          </cell>
          <cell r="J125">
            <v>0</v>
          </cell>
          <cell r="K125">
            <v>0</v>
          </cell>
          <cell r="M125">
            <v>-0.6680555555555556</v>
          </cell>
          <cell r="N125">
            <v>-0.6680555555555556</v>
          </cell>
        </row>
        <row r="126">
          <cell r="A126">
            <v>123</v>
          </cell>
          <cell r="B126" t="e">
            <v>#N/A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>
            <v>0.66875</v>
          </cell>
          <cell r="J126">
            <v>0</v>
          </cell>
          <cell r="K126">
            <v>0</v>
          </cell>
          <cell r="M126">
            <v>-0.66875</v>
          </cell>
          <cell r="N126">
            <v>-0.66875</v>
          </cell>
        </row>
        <row r="127">
          <cell r="A127">
            <v>124</v>
          </cell>
          <cell r="B127" t="e">
            <v>#N/A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>
            <v>0.6694444444444444</v>
          </cell>
          <cell r="J127">
            <v>0</v>
          </cell>
          <cell r="K127">
            <v>0</v>
          </cell>
          <cell r="M127">
            <v>-0.6694444444444444</v>
          </cell>
          <cell r="N127">
            <v>-0.6694444444444444</v>
          </cell>
        </row>
        <row r="128">
          <cell r="A128">
            <v>125</v>
          </cell>
          <cell r="B128" t="e">
            <v>#N/A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>
            <v>0.6701388888888888</v>
          </cell>
          <cell r="J128">
            <v>0</v>
          </cell>
          <cell r="K128">
            <v>0</v>
          </cell>
          <cell r="M128">
            <v>-0.6701388888888888</v>
          </cell>
          <cell r="N128">
            <v>-0.6701388888888888</v>
          </cell>
        </row>
        <row r="129">
          <cell r="A129">
            <v>126</v>
          </cell>
          <cell r="B129" t="e">
            <v>#N/A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>
            <v>0.6708333333333334</v>
          </cell>
          <cell r="J129">
            <v>0</v>
          </cell>
          <cell r="K129">
            <v>0</v>
          </cell>
          <cell r="M129">
            <v>-0.6708333333333334</v>
          </cell>
          <cell r="N129">
            <v>-0.6708333333333334</v>
          </cell>
        </row>
        <row r="130">
          <cell r="A130">
            <v>127</v>
          </cell>
          <cell r="B130" t="e">
            <v>#N/A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>
            <v>0.6715277777777778</v>
          </cell>
          <cell r="J130">
            <v>0</v>
          </cell>
          <cell r="K130">
            <v>0</v>
          </cell>
          <cell r="M130">
            <v>-0.6715277777777778</v>
          </cell>
          <cell r="N130">
            <v>-0.6715277777777778</v>
          </cell>
        </row>
        <row r="131">
          <cell r="A131">
            <v>128</v>
          </cell>
          <cell r="B131" t="e">
            <v>#N/A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>
            <v>0.6722222222222222</v>
          </cell>
          <cell r="J131">
            <v>0</v>
          </cell>
          <cell r="K131">
            <v>0</v>
          </cell>
          <cell r="M131">
            <v>-0.6722222222222222</v>
          </cell>
          <cell r="N131">
            <v>-0.6722222222222222</v>
          </cell>
        </row>
        <row r="132">
          <cell r="A132">
            <v>129</v>
          </cell>
          <cell r="B132" t="e">
            <v>#N/A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>
            <v>0.6729166666666666</v>
          </cell>
          <cell r="J132">
            <v>0</v>
          </cell>
          <cell r="K132">
            <v>0</v>
          </cell>
          <cell r="M132">
            <v>-0.6729166666666666</v>
          </cell>
          <cell r="N132">
            <v>-0.6729166666666666</v>
          </cell>
        </row>
        <row r="133">
          <cell r="A133">
            <v>130</v>
          </cell>
          <cell r="B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>
            <v>0.6736111111111112</v>
          </cell>
          <cell r="J133">
            <v>0</v>
          </cell>
          <cell r="K133">
            <v>0</v>
          </cell>
          <cell r="M133">
            <v>-0.6736111111111112</v>
          </cell>
          <cell r="N133">
            <v>-0.6736111111111112</v>
          </cell>
        </row>
        <row r="134">
          <cell r="A134">
            <v>131</v>
          </cell>
          <cell r="B134" t="e">
            <v>#N/A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>
            <v>0.6743055555555556</v>
          </cell>
          <cell r="J134">
            <v>0</v>
          </cell>
          <cell r="K134">
            <v>0</v>
          </cell>
          <cell r="M134">
            <v>-0.6743055555555556</v>
          </cell>
          <cell r="N134">
            <v>-0.6743055555555556</v>
          </cell>
        </row>
        <row r="135">
          <cell r="A135">
            <v>132</v>
          </cell>
          <cell r="B135" t="e">
            <v>#N/A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>
            <v>0.675</v>
          </cell>
          <cell r="J135">
            <v>0</v>
          </cell>
          <cell r="K135">
            <v>0</v>
          </cell>
          <cell r="M135">
            <v>-0.675</v>
          </cell>
          <cell r="N135">
            <v>-0.675</v>
          </cell>
        </row>
        <row r="136">
          <cell r="A136">
            <v>133</v>
          </cell>
          <cell r="B136" t="e">
            <v>#N/A</v>
          </cell>
          <cell r="C136" t="e">
            <v>#N/A</v>
          </cell>
          <cell r="D136" t="e">
            <v>#N/A</v>
          </cell>
          <cell r="E136" t="e">
            <v>#N/A</v>
          </cell>
          <cell r="F136" t="e">
            <v>#N/A</v>
          </cell>
          <cell r="G136" t="e">
            <v>#N/A</v>
          </cell>
          <cell r="H136" t="e">
            <v>#N/A</v>
          </cell>
          <cell r="I136">
            <v>0.6756944444444444</v>
          </cell>
          <cell r="J136">
            <v>0</v>
          </cell>
          <cell r="K136">
            <v>0</v>
          </cell>
          <cell r="M136">
            <v>-0.6756944444444444</v>
          </cell>
          <cell r="N136">
            <v>-0.6756944444444444</v>
          </cell>
        </row>
        <row r="137">
          <cell r="A137">
            <v>134</v>
          </cell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 t="e">
            <v>#N/A</v>
          </cell>
          <cell r="G137" t="e">
            <v>#N/A</v>
          </cell>
          <cell r="H137" t="e">
            <v>#N/A</v>
          </cell>
          <cell r="I137">
            <v>0.6763888888888889</v>
          </cell>
          <cell r="J137">
            <v>0</v>
          </cell>
          <cell r="K137">
            <v>0</v>
          </cell>
          <cell r="M137">
            <v>-0.6763888888888889</v>
          </cell>
          <cell r="N137">
            <v>-0.6763888888888889</v>
          </cell>
        </row>
        <row r="138">
          <cell r="A138">
            <v>135</v>
          </cell>
          <cell r="B138" t="e">
            <v>#N/A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>
            <v>0.6770833333333334</v>
          </cell>
          <cell r="J138">
            <v>0</v>
          </cell>
          <cell r="K138">
            <v>0</v>
          </cell>
          <cell r="M138">
            <v>-0.6770833333333334</v>
          </cell>
          <cell r="N138">
            <v>-0.6770833333333334</v>
          </cell>
        </row>
        <row r="139">
          <cell r="A139">
            <v>136</v>
          </cell>
          <cell r="B139" t="e">
            <v>#N/A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>
            <v>0.6777777777777777</v>
          </cell>
          <cell r="J139">
            <v>0</v>
          </cell>
          <cell r="K139">
            <v>0</v>
          </cell>
          <cell r="M139">
            <v>-0.6777777777777777</v>
          </cell>
          <cell r="N139">
            <v>-0.6777777777777777</v>
          </cell>
        </row>
        <row r="140">
          <cell r="A140">
            <v>137</v>
          </cell>
          <cell r="B140" t="e">
            <v>#N/A</v>
          </cell>
          <cell r="C140" t="e">
            <v>#N/A</v>
          </cell>
          <cell r="D140" t="e">
            <v>#N/A</v>
          </cell>
          <cell r="E140" t="e">
            <v>#N/A</v>
          </cell>
          <cell r="F140" t="e">
            <v>#N/A</v>
          </cell>
          <cell r="G140" t="e">
            <v>#N/A</v>
          </cell>
          <cell r="H140" t="e">
            <v>#N/A</v>
          </cell>
          <cell r="I140">
            <v>0.6833333333333332</v>
          </cell>
          <cell r="J140">
            <v>0</v>
          </cell>
          <cell r="K140">
            <v>0</v>
          </cell>
          <cell r="M140">
            <v>-0.6833333333333332</v>
          </cell>
          <cell r="N140">
            <v>-0.6833333333333332</v>
          </cell>
        </row>
        <row r="141">
          <cell r="A141">
            <v>138</v>
          </cell>
          <cell r="B141" t="e">
            <v>#N/A</v>
          </cell>
          <cell r="C141" t="e">
            <v>#N/A</v>
          </cell>
          <cell r="D141" t="e">
            <v>#N/A</v>
          </cell>
          <cell r="E141" t="e">
            <v>#N/A</v>
          </cell>
          <cell r="F141" t="e">
            <v>#N/A</v>
          </cell>
          <cell r="G141" t="e">
            <v>#N/A</v>
          </cell>
          <cell r="H141" t="e">
            <v>#N/A</v>
          </cell>
          <cell r="I141">
            <v>0.6840277777777778</v>
          </cell>
          <cell r="J141">
            <v>0</v>
          </cell>
          <cell r="K141">
            <v>0</v>
          </cell>
          <cell r="M141">
            <v>-0.6840277777777778</v>
          </cell>
          <cell r="N141">
            <v>-0.6840277777777778</v>
          </cell>
        </row>
        <row r="142">
          <cell r="A142">
            <v>139</v>
          </cell>
          <cell r="B142" t="e">
            <v>#N/A</v>
          </cell>
          <cell r="C142" t="e">
            <v>#N/A</v>
          </cell>
          <cell r="D142" t="e">
            <v>#N/A</v>
          </cell>
          <cell r="E142" t="e">
            <v>#N/A</v>
          </cell>
          <cell r="F142" t="e">
            <v>#N/A</v>
          </cell>
          <cell r="G142" t="e">
            <v>#N/A</v>
          </cell>
          <cell r="H142" t="e">
            <v>#N/A</v>
          </cell>
          <cell r="I142">
            <v>0.6798611111111111</v>
          </cell>
          <cell r="J142">
            <v>0</v>
          </cell>
          <cell r="K142">
            <v>0</v>
          </cell>
          <cell r="M142">
            <v>-0.6798611111111111</v>
          </cell>
          <cell r="N142">
            <v>-0.6798611111111111</v>
          </cell>
        </row>
        <row r="143">
          <cell r="A143">
            <v>140</v>
          </cell>
          <cell r="B143" t="e">
            <v>#N/A</v>
          </cell>
          <cell r="C143" t="e">
            <v>#N/A</v>
          </cell>
          <cell r="D143" t="e">
            <v>#N/A</v>
          </cell>
          <cell r="E143" t="e">
            <v>#N/A</v>
          </cell>
          <cell r="F143" t="e">
            <v>#N/A</v>
          </cell>
          <cell r="G143" t="e">
            <v>#N/A</v>
          </cell>
          <cell r="H143" t="e">
            <v>#N/A</v>
          </cell>
          <cell r="I143">
            <v>0.6805555555555555</v>
          </cell>
          <cell r="J143">
            <v>0</v>
          </cell>
          <cell r="K143">
            <v>0</v>
          </cell>
          <cell r="M143">
            <v>-0.6805555555555555</v>
          </cell>
          <cell r="N143">
            <v>-0.6805555555555555</v>
          </cell>
        </row>
        <row r="144">
          <cell r="A144">
            <v>141</v>
          </cell>
          <cell r="B144" t="e">
            <v>#N/A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>
            <v>0.68125</v>
          </cell>
          <cell r="J144">
            <v>0</v>
          </cell>
          <cell r="K144">
            <v>0</v>
          </cell>
          <cell r="M144">
            <v>-0.68125</v>
          </cell>
          <cell r="N144">
            <v>-0.68125</v>
          </cell>
        </row>
        <row r="145">
          <cell r="A145">
            <v>142</v>
          </cell>
          <cell r="B145" t="e">
            <v>#N/A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>
            <v>0.6819444444444445</v>
          </cell>
          <cell r="J145">
            <v>0</v>
          </cell>
          <cell r="K145">
            <v>0</v>
          </cell>
          <cell r="M145">
            <v>-0.6819444444444445</v>
          </cell>
          <cell r="N145">
            <v>-0.6819444444444445</v>
          </cell>
        </row>
        <row r="146">
          <cell r="A146">
            <v>143</v>
          </cell>
          <cell r="B146" t="e">
            <v>#N/A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>
            <v>0.6826388888888889</v>
          </cell>
          <cell r="J146">
            <v>0</v>
          </cell>
          <cell r="K146">
            <v>0</v>
          </cell>
          <cell r="M146">
            <v>-0.6826388888888889</v>
          </cell>
          <cell r="N146">
            <v>-0.6826388888888889</v>
          </cell>
        </row>
        <row r="147">
          <cell r="A147">
            <v>144</v>
          </cell>
          <cell r="B147" t="e">
            <v>#N/A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>
            <v>0.6833333333333332</v>
          </cell>
          <cell r="J147">
            <v>0</v>
          </cell>
          <cell r="K147">
            <v>0</v>
          </cell>
          <cell r="M147">
            <v>-0.6833333333333332</v>
          </cell>
          <cell r="N147">
            <v>-0.6833333333333332</v>
          </cell>
        </row>
        <row r="148">
          <cell r="A148">
            <v>145</v>
          </cell>
          <cell r="B148" t="e">
            <v>#N/A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>
            <v>0.6840277777777778</v>
          </cell>
          <cell r="J148">
            <v>0</v>
          </cell>
          <cell r="K148">
            <v>0</v>
          </cell>
          <cell r="M148">
            <v>-0.6840277777777778</v>
          </cell>
          <cell r="N148">
            <v>-0.6840277777777778</v>
          </cell>
        </row>
        <row r="149">
          <cell r="A149">
            <v>146</v>
          </cell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>
            <v>0.6847222222222222</v>
          </cell>
          <cell r="J149">
            <v>0</v>
          </cell>
          <cell r="K149">
            <v>0</v>
          </cell>
          <cell r="M149">
            <v>-0.6847222222222222</v>
          </cell>
          <cell r="N149">
            <v>-0.6847222222222222</v>
          </cell>
        </row>
        <row r="150">
          <cell r="A150">
            <v>147</v>
          </cell>
          <cell r="B150" t="e">
            <v>#N/A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>
            <v>0.6854166666666667</v>
          </cell>
          <cell r="J150">
            <v>0</v>
          </cell>
          <cell r="K150">
            <v>0</v>
          </cell>
          <cell r="M150">
            <v>-0.6854166666666667</v>
          </cell>
          <cell r="N150">
            <v>-0.6854166666666667</v>
          </cell>
        </row>
        <row r="151">
          <cell r="A151">
            <v>148</v>
          </cell>
          <cell r="B151" t="e">
            <v>#N/A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>
            <v>0.686111111111111</v>
          </cell>
          <cell r="J151">
            <v>0</v>
          </cell>
          <cell r="K151">
            <v>0</v>
          </cell>
          <cell r="M151">
            <v>-0.686111111111111</v>
          </cell>
          <cell r="N151">
            <v>-0.686111111111111</v>
          </cell>
        </row>
        <row r="152">
          <cell r="A152">
            <v>149</v>
          </cell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>
            <v>0.6868055555555556</v>
          </cell>
          <cell r="J152">
            <v>0</v>
          </cell>
          <cell r="K152">
            <v>0</v>
          </cell>
          <cell r="M152">
            <v>-0.6868055555555556</v>
          </cell>
          <cell r="N152">
            <v>-0.6868055555555556</v>
          </cell>
        </row>
        <row r="153">
          <cell r="A153">
            <v>150</v>
          </cell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>
            <v>0.6875</v>
          </cell>
          <cell r="J153">
            <v>0</v>
          </cell>
          <cell r="K153">
            <v>0</v>
          </cell>
          <cell r="M153">
            <v>-0.6875</v>
          </cell>
          <cell r="N153">
            <v>-0.6875</v>
          </cell>
        </row>
        <row r="154">
          <cell r="A154">
            <v>151</v>
          </cell>
          <cell r="B154" t="e">
            <v>#N/A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>
            <v>0.6881944444444444</v>
          </cell>
          <cell r="J154">
            <v>0</v>
          </cell>
          <cell r="K154">
            <v>0</v>
          </cell>
          <cell r="M154">
            <v>-0.6881944444444444</v>
          </cell>
          <cell r="N154">
            <v>-0.6881944444444444</v>
          </cell>
        </row>
        <row r="155">
          <cell r="A155">
            <v>152</v>
          </cell>
          <cell r="B155" t="e">
            <v>#N/A</v>
          </cell>
          <cell r="C155" t="e">
            <v>#N/A</v>
          </cell>
          <cell r="D155" t="e">
            <v>#N/A</v>
          </cell>
          <cell r="E155" t="e">
            <v>#N/A</v>
          </cell>
          <cell r="F155" t="e">
            <v>#N/A</v>
          </cell>
          <cell r="G155" t="e">
            <v>#N/A</v>
          </cell>
          <cell r="H155" t="e">
            <v>#N/A</v>
          </cell>
          <cell r="I155">
            <v>0.688888888888889</v>
          </cell>
          <cell r="J155">
            <v>0</v>
          </cell>
          <cell r="K155">
            <v>0</v>
          </cell>
          <cell r="M155">
            <v>-0.688888888888889</v>
          </cell>
          <cell r="N155">
            <v>-0.688888888888889</v>
          </cell>
        </row>
        <row r="156">
          <cell r="A156">
            <v>153</v>
          </cell>
          <cell r="B156" t="e">
            <v>#N/A</v>
          </cell>
          <cell r="C156" t="e">
            <v>#N/A</v>
          </cell>
          <cell r="D156" t="e">
            <v>#N/A</v>
          </cell>
          <cell r="E156" t="e">
            <v>#N/A</v>
          </cell>
          <cell r="F156" t="e">
            <v>#N/A</v>
          </cell>
          <cell r="G156" t="e">
            <v>#N/A</v>
          </cell>
          <cell r="H156" t="e">
            <v>#N/A</v>
          </cell>
          <cell r="I156">
            <v>0.6895833333333333</v>
          </cell>
          <cell r="J156">
            <v>0</v>
          </cell>
          <cell r="K156">
            <v>0</v>
          </cell>
          <cell r="M156">
            <v>-0.6895833333333333</v>
          </cell>
          <cell r="N156">
            <v>-0.6895833333333333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8" topLeftCell="BM29" activePane="bottomLeft" state="frozen"/>
      <selection pane="topLeft" activeCell="A1" sqref="A1"/>
      <selection pane="bottomLeft" activeCell="B2" sqref="B2:K39"/>
    </sheetView>
  </sheetViews>
  <sheetFormatPr defaultColWidth="11.421875" defaultRowHeight="12.75"/>
  <cols>
    <col min="1" max="1" width="1.28515625" style="0" customWidth="1"/>
    <col min="2" max="2" width="4.00390625" style="0" bestFit="1" customWidth="1"/>
    <col min="3" max="3" width="8.57421875" style="0" bestFit="1" customWidth="1"/>
    <col min="4" max="4" width="10.8515625" style="0" bestFit="1" customWidth="1"/>
    <col min="5" max="5" width="13.7109375" style="0" bestFit="1" customWidth="1"/>
    <col min="6" max="6" width="3.28125" style="0" bestFit="1" customWidth="1"/>
    <col min="7" max="7" width="34.140625" style="0" customWidth="1"/>
    <col min="8" max="11" width="8.140625" style="0" bestFit="1" customWidth="1"/>
  </cols>
  <sheetData>
    <row r="1" spans="1:11" ht="13.5" thickBot="1">
      <c r="A1" s="1"/>
      <c r="B1" s="2"/>
      <c r="C1" s="1"/>
      <c r="D1" s="2"/>
      <c r="E1" s="2"/>
      <c r="F1" s="1"/>
      <c r="G1" s="2"/>
      <c r="H1" s="2"/>
      <c r="I1" s="1"/>
      <c r="J1" s="2"/>
      <c r="K1" s="2"/>
    </row>
    <row r="2" spans="1:11" ht="12.75">
      <c r="A2" s="1"/>
      <c r="B2" s="3"/>
      <c r="C2" s="4"/>
      <c r="D2" s="5"/>
      <c r="E2" s="5"/>
      <c r="F2" s="4"/>
      <c r="G2" s="5"/>
      <c r="H2" s="6"/>
      <c r="I2" s="4"/>
      <c r="J2" s="6"/>
      <c r="K2" s="7"/>
    </row>
    <row r="3" spans="1:11" ht="33">
      <c r="A3" s="8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11"/>
    </row>
    <row r="4" spans="1:11" ht="37.5">
      <c r="A4" s="8"/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4"/>
    </row>
    <row r="5" spans="1:11" ht="19.5">
      <c r="A5" s="15"/>
      <c r="B5" s="16" t="s">
        <v>2</v>
      </c>
      <c r="C5" s="17"/>
      <c r="D5" s="17"/>
      <c r="E5" s="17"/>
      <c r="F5" s="17"/>
      <c r="G5" s="17"/>
      <c r="H5" s="17"/>
      <c r="I5" s="17"/>
      <c r="J5" s="17"/>
      <c r="K5" s="18"/>
    </row>
    <row r="6" spans="1:11" ht="13.5" thickBot="1">
      <c r="A6" s="19"/>
      <c r="B6" s="20"/>
      <c r="C6" s="21"/>
      <c r="D6" s="22"/>
      <c r="E6" s="22"/>
      <c r="F6" s="21"/>
      <c r="G6" s="22"/>
      <c r="H6" s="23"/>
      <c r="I6" s="21"/>
      <c r="J6" s="23"/>
      <c r="K6" s="24"/>
    </row>
    <row r="7" spans="2:11" ht="12.75"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72.75" customHeight="1">
      <c r="A8" s="8"/>
      <c r="B8" s="26" t="s">
        <v>3</v>
      </c>
      <c r="C8" s="26" t="s">
        <v>4</v>
      </c>
      <c r="D8" s="27" t="s">
        <v>5</v>
      </c>
      <c r="E8" s="27" t="s">
        <v>6</v>
      </c>
      <c r="F8" s="26" t="s">
        <v>7</v>
      </c>
      <c r="G8" s="27" t="s">
        <v>8</v>
      </c>
      <c r="H8" s="28" t="s">
        <v>9</v>
      </c>
      <c r="I8" s="26" t="s">
        <v>10</v>
      </c>
      <c r="J8" s="28" t="s">
        <v>11</v>
      </c>
      <c r="K8" s="28" t="s">
        <v>12</v>
      </c>
    </row>
    <row r="9" spans="1:11" ht="3.75" customHeight="1">
      <c r="A9" s="1"/>
      <c r="B9" s="2"/>
      <c r="C9" s="2"/>
      <c r="D9" s="29"/>
      <c r="E9" s="29"/>
      <c r="F9" s="2"/>
      <c r="G9" s="29"/>
      <c r="H9" s="30"/>
      <c r="I9" s="2"/>
      <c r="J9" s="30"/>
      <c r="K9" s="30"/>
    </row>
    <row r="10" spans="1:11" ht="12.75">
      <c r="A10" s="31"/>
      <c r="B10" s="32">
        <v>1</v>
      </c>
      <c r="C10" s="32">
        <f>IF('[1]Abrechnung'!H6=4,'[1]Abrechnung'!A6," ")</f>
        <v>3</v>
      </c>
      <c r="D10" s="32" t="str">
        <f>IF('[1]Abrechnung'!H6=4,'[1]Abrechnung'!B6," ")</f>
        <v>Babbe</v>
      </c>
      <c r="E10" s="32" t="str">
        <f>IF('[1]Abrechnung'!H6=4,'[1]Abrechnung'!C6," ")</f>
        <v>Björn</v>
      </c>
      <c r="F10" s="32">
        <f>IF('[1]Abrechnung'!H6=4,'[1]Abrechnung'!D6," ")</f>
        <v>19</v>
      </c>
      <c r="G10" s="32" t="str">
        <f>IF('[1]Abrechnung'!H6=4,'[1]Abrechnung'!F6," ")</f>
        <v>TuS Bargstedt I</v>
      </c>
      <c r="H10" s="33">
        <f>IF('[1]Abrechnung'!H6=4,'[1]Abrechnung'!M6," ")</f>
        <v>0.0054976851851853414</v>
      </c>
      <c r="I10" s="34">
        <f>IF('[1]Abrechnung'!$H6=4,'[1]Abrechnung'!J6," ")</f>
        <v>1</v>
      </c>
      <c r="J10" s="33">
        <f>IF('[1]Abrechnung'!$H6=4,'[1]Abrechnung'!K6," ")</f>
        <v>0.00023148148148148146</v>
      </c>
      <c r="K10" s="33">
        <f>IF('[1]Abrechnung'!$H6=4,'[1]Abrechnung'!N6," ")</f>
        <v>0.005729166666666823</v>
      </c>
    </row>
    <row r="11" spans="1:11" ht="12.75">
      <c r="A11" s="1"/>
      <c r="B11" s="32">
        <v>2</v>
      </c>
      <c r="C11" s="32">
        <f>IF('[1]Abrechnung'!H72=4,'[1]Abrechnung'!A72," ")</f>
        <v>69</v>
      </c>
      <c r="D11" s="32" t="str">
        <f>IF('[1]Abrechnung'!H72=4,'[1]Abrechnung'!B72," ")</f>
        <v>Mißfeldt</v>
      </c>
      <c r="E11" s="32" t="str">
        <f>IF('[1]Abrechnung'!H72=4,'[1]Abrechnung'!C72," ")</f>
        <v>Timm</v>
      </c>
      <c r="F11" s="32">
        <f>IF('[1]Abrechnung'!H72=4,'[1]Abrechnung'!D72," ")</f>
        <v>23</v>
      </c>
      <c r="G11" s="32" t="str">
        <f>IF('[1]Abrechnung'!H72=4,'[1]Abrechnung'!F72," ")</f>
        <v>KK Nindorf I</v>
      </c>
      <c r="H11" s="33">
        <f>IF('[1]Abrechnung'!H72=4,'[1]Abrechnung'!M72," ")</f>
        <v>0.005613425925926507</v>
      </c>
      <c r="I11" s="34">
        <f>IF('[1]Abrechnung'!$H72=4,'[1]Abrechnung'!J72," ")</f>
        <v>1</v>
      </c>
      <c r="J11" s="33">
        <f>IF('[1]Abrechnung'!$H72=4,'[1]Abrechnung'!K72," ")</f>
        <v>0.00023148148148148146</v>
      </c>
      <c r="K11" s="33">
        <f>IF('[1]Abrechnung'!$H72=4,'[1]Abrechnung'!N72," ")</f>
        <v>0.005844907407407989</v>
      </c>
    </row>
    <row r="12" spans="1:11" ht="12.75">
      <c r="A12" s="1"/>
      <c r="B12" s="32">
        <v>3</v>
      </c>
      <c r="C12" s="32">
        <f>IF('[1]Abrechnung'!H93=4,'[1]Abrechnung'!A93," ")</f>
        <v>90</v>
      </c>
      <c r="D12" s="32" t="str">
        <f>IF('[1]Abrechnung'!H93=4,'[1]Abrechnung'!B93," ")</f>
        <v>Kasch</v>
      </c>
      <c r="E12" s="32" t="str">
        <f>IF('[1]Abrechnung'!H93=4,'[1]Abrechnung'!C93," ")</f>
        <v>Timo</v>
      </c>
      <c r="F12" s="32">
        <f>IF('[1]Abrechnung'!H93=4,'[1]Abrechnung'!D93," ")</f>
        <v>23</v>
      </c>
      <c r="G12" s="32" t="str">
        <f>IF('[1]Abrechnung'!H93=4,'[1]Abrechnung'!F93," ")</f>
        <v>Die Jungs vom Dorf 1</v>
      </c>
      <c r="H12" s="33">
        <f>IF('[1]Abrechnung'!H93=4,'[1]Abrechnung'!M93," ")</f>
        <v>0.005636574074073919</v>
      </c>
      <c r="I12" s="34">
        <f>IF('[1]Abrechnung'!$H93=4,'[1]Abrechnung'!J93," ")</f>
        <v>1</v>
      </c>
      <c r="J12" s="33">
        <f>IF('[1]Abrechnung'!$H93=4,'[1]Abrechnung'!K93," ")</f>
        <v>0.00023148148148148146</v>
      </c>
      <c r="K12" s="33">
        <f>IF('[1]Abrechnung'!$H93=4,'[1]Abrechnung'!N93," ")</f>
        <v>0.005868055555555401</v>
      </c>
    </row>
    <row r="13" spans="1:11" ht="12.75">
      <c r="A13" s="1"/>
      <c r="B13" s="32">
        <v>4</v>
      </c>
      <c r="C13" s="32">
        <f>IF('[1]Abrechnung'!H4=4,'[1]Abrechnung'!A4," ")</f>
        <v>1</v>
      </c>
      <c r="D13" s="32" t="str">
        <f>IF('[1]Abrechnung'!H4=4,'[1]Abrechnung'!B4," ")</f>
        <v>Osterloh</v>
      </c>
      <c r="E13" s="32" t="str">
        <f>IF('[1]Abrechnung'!H4=4,'[1]Abrechnung'!C4," ")</f>
        <v>Gerhard</v>
      </c>
      <c r="F13" s="32">
        <f>IF('[1]Abrechnung'!H4=4,'[1]Abrechnung'!D4," ")</f>
        <v>37</v>
      </c>
      <c r="G13" s="32" t="str">
        <f>IF('[1]Abrechnung'!H4=4,'[1]Abrechnung'!F4," ")</f>
        <v>TuS Bargstedt „Laufen“ 1</v>
      </c>
      <c r="H13" s="33">
        <f>IF('[1]Abrechnung'!$H4=4,'[1]Abrechnung'!M4," ")</f>
        <v>0.005659722222222219</v>
      </c>
      <c r="I13" s="34">
        <f>IF('[1]Abrechnung'!$H4=4,'[1]Abrechnung'!J4," ")</f>
        <v>1</v>
      </c>
      <c r="J13" s="33">
        <f>IF('[1]Abrechnung'!$H4=4,'[1]Abrechnung'!K4," ")</f>
        <v>0.00023148148148148146</v>
      </c>
      <c r="K13" s="33">
        <f>IF('[1]Abrechnung'!$H4=4,'[1]Abrechnung'!N4," ")</f>
        <v>0.005891203703703701</v>
      </c>
    </row>
    <row r="14" spans="1:11" ht="12.75">
      <c r="A14" s="1"/>
      <c r="B14" s="32">
        <v>5</v>
      </c>
      <c r="C14" s="32">
        <f>IF('[1]Abrechnung'!H50=4,'[1]Abrechnung'!A50," ")</f>
        <v>47</v>
      </c>
      <c r="D14" s="32" t="str">
        <f>IF('[1]Abrechnung'!H50=4,'[1]Abrechnung'!B50," ")</f>
        <v>Horst</v>
      </c>
      <c r="E14" s="32" t="str">
        <f>IF('[1]Abrechnung'!H50=4,'[1]Abrechnung'!C50," ")</f>
        <v>Kai</v>
      </c>
      <c r="F14" s="32">
        <f>IF('[1]Abrechnung'!H50=4,'[1]Abrechnung'!D50," ")</f>
        <v>36</v>
      </c>
      <c r="G14" s="32" t="str">
        <f>IF('[1]Abrechnung'!H50=4,'[1]Abrechnung'!F50," ")</f>
        <v>SSV Nienborstel – Herren U40</v>
      </c>
      <c r="H14" s="33">
        <f>IF('[1]Abrechnung'!H50=4,'[1]Abrechnung'!M50," ")</f>
        <v>0.005983796296295973</v>
      </c>
      <c r="I14" s="34">
        <f>IF('[1]Abrechnung'!$H50=4,'[1]Abrechnung'!J50," ")</f>
        <v>0</v>
      </c>
      <c r="J14" s="33">
        <f>IF('[1]Abrechnung'!$H50=4,'[1]Abrechnung'!K50," ")</f>
        <v>0</v>
      </c>
      <c r="K14" s="33">
        <f>IF('[1]Abrechnung'!$H50=4,'[1]Abrechnung'!N50," ")</f>
        <v>0.005983796296295973</v>
      </c>
    </row>
    <row r="15" spans="1:11" ht="12.75">
      <c r="A15" s="1"/>
      <c r="B15" s="32">
        <v>6</v>
      </c>
      <c r="C15" s="32">
        <f>IF('[1]Abrechnung'!H101=4,'[1]Abrechnung'!A101," ")</f>
        <v>98</v>
      </c>
      <c r="D15" s="32" t="str">
        <f>IF('[1]Abrechnung'!H101=4,'[1]Abrechnung'!B101," ")</f>
        <v>Treede-Vierth</v>
      </c>
      <c r="E15" s="32" t="str">
        <f>IF('[1]Abrechnung'!H101=4,'[1]Abrechnung'!C101," ")</f>
        <v>Jan-Henning</v>
      </c>
      <c r="F15" s="32">
        <f>IF('[1]Abrechnung'!H101=4,'[1]Abrechnung'!D101," ")</f>
        <v>25</v>
      </c>
      <c r="G15" s="32" t="str">
        <f>IF('[1]Abrechnung'!H101=4,'[1]Abrechnung'!F101," ")</f>
        <v>Die Jungs vom Dorf 1</v>
      </c>
      <c r="H15" s="33">
        <f>IF('[1]Abrechnung'!H101=4,'[1]Abrechnung'!M101," ")</f>
        <v>0.006053240740741095</v>
      </c>
      <c r="I15" s="34">
        <f>IF('[1]Abrechnung'!$H101=4,'[1]Abrechnung'!J101," ")</f>
        <v>0</v>
      </c>
      <c r="J15" s="33">
        <f>IF('[1]Abrechnung'!$H101=4,'[1]Abrechnung'!K101," ")</f>
        <v>0</v>
      </c>
      <c r="K15" s="33">
        <f>IF('[1]Abrechnung'!$H101=4,'[1]Abrechnung'!N101," ")</f>
        <v>0.006053240740741095</v>
      </c>
    </row>
    <row r="16" spans="1:11" ht="12.75">
      <c r="A16" s="1"/>
      <c r="B16" s="32">
        <v>7</v>
      </c>
      <c r="C16" s="32">
        <f>IF('[1]Abrechnung'!H40=4,'[1]Abrechnung'!A40," ")</f>
        <v>37</v>
      </c>
      <c r="D16" s="32" t="str">
        <f>IF('[1]Abrechnung'!H40=4,'[1]Abrechnung'!B40," ")</f>
        <v>Mißfeldt</v>
      </c>
      <c r="E16" s="32" t="str">
        <f>IF('[1]Abrechnung'!H40=4,'[1]Abrechnung'!C40," ")</f>
        <v>Rolf</v>
      </c>
      <c r="F16" s="32">
        <f>IF('[1]Abrechnung'!H40=4,'[1]Abrechnung'!D40," ")</f>
        <v>18</v>
      </c>
      <c r="G16" s="32" t="str">
        <f>IF('[1]Abrechnung'!H40=4,'[1]Abrechnung'!F40," ")</f>
        <v>KK Nindorf „Junioren“</v>
      </c>
      <c r="H16" s="33">
        <f>IF('[1]Abrechnung'!H40=4,'[1]Abrechnung'!M40," ")</f>
        <v>0.005960648148148562</v>
      </c>
      <c r="I16" s="34">
        <f>IF('[1]Abrechnung'!$H40=4,'[1]Abrechnung'!J40," ")</f>
        <v>1</v>
      </c>
      <c r="J16" s="33">
        <f>IF('[1]Abrechnung'!$H40=4,'[1]Abrechnung'!K40," ")</f>
        <v>0.00023148148148148146</v>
      </c>
      <c r="K16" s="33">
        <f>IF('[1]Abrechnung'!$H40=4,'[1]Abrechnung'!N40," ")</f>
        <v>0.006192129629630044</v>
      </c>
    </row>
    <row r="17" spans="1:11" ht="12.75">
      <c r="A17" s="1"/>
      <c r="B17" s="32">
        <v>8</v>
      </c>
      <c r="C17" s="32">
        <f>IF('[1]Abrechnung'!H41=4,'[1]Abrechnung'!A41," ")</f>
        <v>38</v>
      </c>
      <c r="D17" s="32" t="str">
        <f>IF('[1]Abrechnung'!H41=4,'[1]Abrechnung'!B41," ")</f>
        <v>Sievers</v>
      </c>
      <c r="E17" s="32" t="str">
        <f>IF('[1]Abrechnung'!H41=4,'[1]Abrechnung'!C41," ")</f>
        <v>Bernd</v>
      </c>
      <c r="F17" s="32">
        <f>IF('[1]Abrechnung'!H41=4,'[1]Abrechnung'!D41," ")</f>
        <v>40</v>
      </c>
      <c r="G17" s="32" t="str">
        <f>IF('[1]Abrechnung'!H41=4,'[1]Abrechnung'!F41," ")</f>
        <v>KK Nindorf I</v>
      </c>
      <c r="H17" s="33">
        <f>IF('[1]Abrechnung'!H41=4,'[1]Abrechnung'!M41," ")</f>
        <v>0.005810185185184946</v>
      </c>
      <c r="I17" s="34">
        <f>IF('[1]Abrechnung'!$H41=4,'[1]Abrechnung'!J41," ")</f>
        <v>2</v>
      </c>
      <c r="J17" s="33">
        <f>IF('[1]Abrechnung'!$H41=4,'[1]Abrechnung'!K41," ")</f>
        <v>0.0004629629629629629</v>
      </c>
      <c r="K17" s="33">
        <f>IF('[1]Abrechnung'!$H41=4,'[1]Abrechnung'!N41," ")</f>
        <v>0.006273148148147909</v>
      </c>
    </row>
    <row r="18" spans="1:11" ht="12.75">
      <c r="A18" s="1"/>
      <c r="B18" s="32">
        <v>9</v>
      </c>
      <c r="C18" s="32">
        <f>IF('[1]Abrechnung'!H57=4,'[1]Abrechnung'!A57," ")</f>
        <v>54</v>
      </c>
      <c r="D18" s="32" t="str">
        <f>IF('[1]Abrechnung'!H57=4,'[1]Abrechnung'!B57," ")</f>
        <v>Dibbern</v>
      </c>
      <c r="E18" s="32" t="str">
        <f>IF('[1]Abrechnung'!H57=4,'[1]Abrechnung'!C57," ")</f>
        <v>Christoph</v>
      </c>
      <c r="F18" s="32">
        <f>IF('[1]Abrechnung'!H57=4,'[1]Abrechnung'!D57," ")</f>
        <v>26</v>
      </c>
      <c r="G18" s="32" t="str">
        <f>IF('[1]Abrechnung'!H57=4,'[1]Abrechnung'!F57," ")</f>
        <v>TuS Bargstedt II</v>
      </c>
      <c r="H18" s="33">
        <f>IF('[1]Abrechnung'!H57=4,'[1]Abrechnung'!M57," ")</f>
        <v>0.006053240740740651</v>
      </c>
      <c r="I18" s="34">
        <f>IF('[1]Abrechnung'!$H57=4,'[1]Abrechnung'!J57," ")</f>
        <v>1</v>
      </c>
      <c r="J18" s="33">
        <f>IF('[1]Abrechnung'!$H57=4,'[1]Abrechnung'!K57," ")</f>
        <v>0.00023148148148148146</v>
      </c>
      <c r="K18" s="33">
        <f>IF('[1]Abrechnung'!$H57=4,'[1]Abrechnung'!N57," ")</f>
        <v>0.006284722222222133</v>
      </c>
    </row>
    <row r="19" spans="1:11" ht="12.75">
      <c r="A19" s="1"/>
      <c r="B19" s="32">
        <v>10</v>
      </c>
      <c r="C19" s="32">
        <f>IF('[1]Abrechnung'!H22=4,'[1]Abrechnung'!A22," ")</f>
        <v>19</v>
      </c>
      <c r="D19" s="32" t="str">
        <f>IF('[1]Abrechnung'!H22=4,'[1]Abrechnung'!B22," ")</f>
        <v>Doose</v>
      </c>
      <c r="E19" s="32" t="str">
        <f>IF('[1]Abrechnung'!H22=4,'[1]Abrechnung'!C22," ")</f>
        <v>Thomas</v>
      </c>
      <c r="F19" s="32">
        <f>IF('[1]Abrechnung'!H22=4,'[1]Abrechnung'!D22," ")</f>
        <v>36</v>
      </c>
      <c r="G19" s="32" t="str">
        <f>IF('[1]Abrechnung'!H22=4,'[1]Abrechnung'!F22," ")</f>
        <v>Die Jungs vom Dorf 1</v>
      </c>
      <c r="H19" s="33">
        <f>IF('[1]Abrechnung'!H22=4,'[1]Abrechnung'!M22," ")</f>
        <v>0.006111111111111511</v>
      </c>
      <c r="I19" s="34">
        <f>IF('[1]Abrechnung'!$H22=4,'[1]Abrechnung'!J22," ")</f>
        <v>1</v>
      </c>
      <c r="J19" s="33">
        <f>IF('[1]Abrechnung'!$H22=4,'[1]Abrechnung'!K22," ")</f>
        <v>0.00023148148148148146</v>
      </c>
      <c r="K19" s="33">
        <f>IF('[1]Abrechnung'!$H22=4,'[1]Abrechnung'!N22," ")</f>
        <v>0.006342592592592993</v>
      </c>
    </row>
    <row r="20" spans="1:11" ht="12.75">
      <c r="A20" s="1"/>
      <c r="B20" s="32">
        <v>11</v>
      </c>
      <c r="C20" s="32">
        <f>IF('[1]Abrechnung'!H104=4,'[1]Abrechnung'!A104," ")</f>
        <v>101</v>
      </c>
      <c r="D20" s="32" t="str">
        <f>IF('[1]Abrechnung'!H104=4,'[1]Abrechnung'!B104," ")</f>
        <v>Hauschildt</v>
      </c>
      <c r="E20" s="32" t="str">
        <f>IF('[1]Abrechnung'!H104=4,'[1]Abrechnung'!C104," ")</f>
        <v>Sören</v>
      </c>
      <c r="F20" s="32">
        <f>IF('[1]Abrechnung'!H104=4,'[1]Abrechnung'!D104," ")</f>
        <v>27</v>
      </c>
      <c r="G20" s="32" t="str">
        <f>IF('[1]Abrechnung'!H104=4,'[1]Abrechnung'!F104," ")</f>
        <v>SSV Nienborstel – Herren U40</v>
      </c>
      <c r="H20" s="33">
        <f>IF('[1]Abrechnung'!H104=4,'[1]Abrechnung'!M104," ")</f>
        <v>0.006157407407407112</v>
      </c>
      <c r="I20" s="34">
        <f>IF('[1]Abrechnung'!$H104=4,'[1]Abrechnung'!J104," ")</f>
        <v>1</v>
      </c>
      <c r="J20" s="33">
        <f>IF('[1]Abrechnung'!$H104=4,'[1]Abrechnung'!K104," ")</f>
        <v>0.00023148148148148146</v>
      </c>
      <c r="K20" s="33">
        <f>IF('[1]Abrechnung'!$H104=4,'[1]Abrechnung'!N104," ")</f>
        <v>0.0063888888888885935</v>
      </c>
    </row>
    <row r="21" spans="1:11" ht="12.75">
      <c r="A21" s="1"/>
      <c r="B21" s="32">
        <v>12</v>
      </c>
      <c r="C21" s="32">
        <f>IF('[1]Abrechnung'!H94=4,'[1]Abrechnung'!A94," ")</f>
        <v>91</v>
      </c>
      <c r="D21" s="32" t="str">
        <f>IF('[1]Abrechnung'!H94=4,'[1]Abrechnung'!B94," ")</f>
        <v>Mehrens</v>
      </c>
      <c r="E21" s="32" t="str">
        <f>IF('[1]Abrechnung'!H94=4,'[1]Abrechnung'!C94," ")</f>
        <v>Sven</v>
      </c>
      <c r="F21" s="32">
        <f>IF('[1]Abrechnung'!H94=4,'[1]Abrechnung'!D94," ")</f>
        <v>22</v>
      </c>
      <c r="G21" s="32" t="str">
        <f>IF('[1]Abrechnung'!H94=4,'[1]Abrechnung'!F94," ")</f>
        <v>Sparkasse Mittelholstein</v>
      </c>
      <c r="H21" s="33">
        <f>IF('[1]Abrechnung'!H94=4,'[1]Abrechnung'!M94," ")</f>
        <v>0.006006944444444717</v>
      </c>
      <c r="I21" s="34">
        <f>IF('[1]Abrechnung'!$H94=4,'[1]Abrechnung'!J94," ")</f>
        <v>2</v>
      </c>
      <c r="J21" s="33">
        <f>IF('[1]Abrechnung'!$H94=4,'[1]Abrechnung'!K94," ")</f>
        <v>0.0004629629629629629</v>
      </c>
      <c r="K21" s="33">
        <f>IF('[1]Abrechnung'!$H94=4,'[1]Abrechnung'!N94," ")</f>
        <v>0.00646990740740768</v>
      </c>
    </row>
    <row r="22" spans="1:11" ht="12.75">
      <c r="A22" s="1"/>
      <c r="B22" s="32">
        <v>13</v>
      </c>
      <c r="C22" s="32">
        <f>IF('[1]Abrechnung'!H23=4,'[1]Abrechnung'!A23," ")</f>
        <v>20</v>
      </c>
      <c r="D22" s="32" t="str">
        <f>IF('[1]Abrechnung'!H23=4,'[1]Abrechnung'!B23," ")</f>
        <v>Sienknecht</v>
      </c>
      <c r="E22" s="32" t="str">
        <f>IF('[1]Abrechnung'!H23=4,'[1]Abrechnung'!C23," ")</f>
        <v>Marko</v>
      </c>
      <c r="F22" s="32">
        <f>IF('[1]Abrechnung'!H23=4,'[1]Abrechnung'!D23," ")</f>
        <v>37</v>
      </c>
      <c r="G22" s="32" t="str">
        <f>IF('[1]Abrechnung'!H23=4,'[1]Abrechnung'!F23," ")</f>
        <v>Die Jungs vom Dorf 2</v>
      </c>
      <c r="H22" s="33">
        <f>IF('[1]Abrechnung'!H23=4,'[1]Abrechnung'!M23," ")</f>
        <v>0.0060763888888887285</v>
      </c>
      <c r="I22" s="34">
        <f>IF('[1]Abrechnung'!$H23=4,'[1]Abrechnung'!J23," ")</f>
        <v>2</v>
      </c>
      <c r="J22" s="33">
        <f>IF('[1]Abrechnung'!$H23=4,'[1]Abrechnung'!K23," ")</f>
        <v>0.0004629629629629629</v>
      </c>
      <c r="K22" s="33">
        <f>IF('[1]Abrechnung'!$H23=4,'[1]Abrechnung'!N23," ")</f>
        <v>0.006539351851851691</v>
      </c>
    </row>
    <row r="23" spans="1:11" ht="12.75">
      <c r="A23" s="1"/>
      <c r="B23" s="32">
        <v>14</v>
      </c>
      <c r="C23" s="32">
        <f>IF('[1]Abrechnung'!H19=4,'[1]Abrechnung'!A19," ")</f>
        <v>16</v>
      </c>
      <c r="D23" s="32" t="str">
        <f>IF('[1]Abrechnung'!H19=4,'[1]Abrechnung'!B19," ")</f>
        <v>Seemann</v>
      </c>
      <c r="E23" s="32" t="str">
        <f>IF('[1]Abrechnung'!H19=4,'[1]Abrechnung'!C19," ")</f>
        <v>Marc </v>
      </c>
      <c r="F23" s="32">
        <f>IF('[1]Abrechnung'!H19=4,'[1]Abrechnung'!D19," ")</f>
        <v>20</v>
      </c>
      <c r="G23" s="32" t="str">
        <f>IF('[1]Abrechnung'!H19=4,'[1]Abrechnung'!F19," ")</f>
        <v>SSV Nienborstel – Herren U40</v>
      </c>
      <c r="H23" s="33">
        <f>IF('[1]Abrechnung'!H19=4,'[1]Abrechnung'!M19," ")</f>
        <v>0.006342592592592622</v>
      </c>
      <c r="I23" s="34">
        <f>IF('[1]Abrechnung'!$H19=4,'[1]Abrechnung'!J19," ")</f>
        <v>1</v>
      </c>
      <c r="J23" s="33">
        <f>IF('[1]Abrechnung'!$H19=4,'[1]Abrechnung'!K19," ")</f>
        <v>0.00023148148148148146</v>
      </c>
      <c r="K23" s="33">
        <f>IF('[1]Abrechnung'!$H19=4,'[1]Abrechnung'!N19," ")</f>
        <v>0.006574074074074104</v>
      </c>
    </row>
    <row r="24" spans="1:11" ht="12.75">
      <c r="A24" s="1"/>
      <c r="B24" s="32">
        <v>15</v>
      </c>
      <c r="C24" s="32">
        <f>IF('[1]Abrechnung'!H27=4,'[1]Abrechnung'!A27," ")</f>
        <v>24</v>
      </c>
      <c r="D24" s="32" t="str">
        <f>IF('[1]Abrechnung'!H27=4,'[1]Abrechnung'!B27," ")</f>
        <v>Dibbern</v>
      </c>
      <c r="E24" s="32" t="str">
        <f>IF('[1]Abrechnung'!H27=4,'[1]Abrechnung'!C27," ")</f>
        <v>Thorben</v>
      </c>
      <c r="F24" s="32">
        <f>IF('[1]Abrechnung'!H27=4,'[1]Abrechnung'!D27," ")</f>
        <v>23</v>
      </c>
      <c r="G24" s="32" t="str">
        <f>IF('[1]Abrechnung'!H27=4,'[1]Abrechnung'!F27," ")</f>
        <v>TuS Bargstedt II</v>
      </c>
      <c r="H24" s="33">
        <f>IF('[1]Abrechnung'!H27=4,'[1]Abrechnung'!M27," ")</f>
        <v>0.006122685185184773</v>
      </c>
      <c r="I24" s="34">
        <f>IF('[1]Abrechnung'!$H27=4,'[1]Abrechnung'!J27," ")</f>
        <v>2</v>
      </c>
      <c r="J24" s="33">
        <f>IF('[1]Abrechnung'!$H27=4,'[1]Abrechnung'!K27," ")</f>
        <v>0.0004629629629629629</v>
      </c>
      <c r="K24" s="33">
        <f>IF('[1]Abrechnung'!$H27=4,'[1]Abrechnung'!N27," ")</f>
        <v>0.006585648148147736</v>
      </c>
    </row>
    <row r="25" spans="1:11" ht="12.75">
      <c r="A25" s="1"/>
      <c r="B25" s="32">
        <v>16</v>
      </c>
      <c r="C25" s="32">
        <f>IF('[1]Abrechnung'!H10=4,'[1]Abrechnung'!A10," ")</f>
        <v>7</v>
      </c>
      <c r="D25" s="32" t="str">
        <f>IF('[1]Abrechnung'!H10=4,'[1]Abrechnung'!B10," ")</f>
        <v>Ohrt</v>
      </c>
      <c r="E25" s="32" t="str">
        <f>IF('[1]Abrechnung'!H10=4,'[1]Abrechnung'!C10," ")</f>
        <v>Dirk</v>
      </c>
      <c r="F25" s="32">
        <f>IF('[1]Abrechnung'!H10=4,'[1]Abrechnung'!D10," ")</f>
        <v>40</v>
      </c>
      <c r="G25" s="32" t="str">
        <f>IF('[1]Abrechnung'!H10=4,'[1]Abrechnung'!F10," ")</f>
        <v>KK Nindorf I</v>
      </c>
      <c r="H25" s="33">
        <f>IF('[1]Abrechnung'!H10=4,'[1]Abrechnung'!M10," ")</f>
        <v>0.006192129629629672</v>
      </c>
      <c r="I25" s="34">
        <f>IF('[1]Abrechnung'!$H10=4,'[1]Abrechnung'!J10," ")</f>
        <v>2</v>
      </c>
      <c r="J25" s="33">
        <f>IF('[1]Abrechnung'!$H10=4,'[1]Abrechnung'!K10," ")</f>
        <v>0.0004629629629629629</v>
      </c>
      <c r="K25" s="33">
        <f>IF('[1]Abrechnung'!$H10=4,'[1]Abrechnung'!N10," ")</f>
        <v>0.006655092592592635</v>
      </c>
    </row>
    <row r="26" spans="1:11" ht="12.75">
      <c r="A26" s="1"/>
      <c r="B26" s="32">
        <v>17</v>
      </c>
      <c r="C26" s="32">
        <f>IF('[1]Abrechnung'!H53=4,'[1]Abrechnung'!A53," ")</f>
        <v>50</v>
      </c>
      <c r="D26" s="32" t="str">
        <f>IF('[1]Abrechnung'!H53=4,'[1]Abrechnung'!B53," ")</f>
        <v>Vierth</v>
      </c>
      <c r="E26" s="32" t="str">
        <f>IF('[1]Abrechnung'!H53=4,'[1]Abrechnung'!C53," ")</f>
        <v>Hannes</v>
      </c>
      <c r="F26" s="32">
        <f>IF('[1]Abrechnung'!H53=4,'[1]Abrechnung'!D53," ")</f>
        <v>24</v>
      </c>
      <c r="G26" s="32" t="str">
        <f>IF('[1]Abrechnung'!H53=4,'[1]Abrechnung'!F53," ")</f>
        <v>Die Jungs vom Dorf 2</v>
      </c>
      <c r="H26" s="33">
        <f>IF('[1]Abrechnung'!H53=4,'[1]Abrechnung'!M53," ")</f>
        <v>0.006446759259259305</v>
      </c>
      <c r="I26" s="34">
        <f>IF('[1]Abrechnung'!$H53=4,'[1]Abrechnung'!J53," ")</f>
        <v>1</v>
      </c>
      <c r="J26" s="33">
        <f>IF('[1]Abrechnung'!$H53=4,'[1]Abrechnung'!K53," ")</f>
        <v>0.00023148148148148146</v>
      </c>
      <c r="K26" s="33">
        <f>IF('[1]Abrechnung'!$H53=4,'[1]Abrechnung'!N53," ")</f>
        <v>0.006678240740740787</v>
      </c>
    </row>
    <row r="27" spans="1:11" ht="12.75">
      <c r="A27" s="1"/>
      <c r="B27" s="32">
        <v>18</v>
      </c>
      <c r="C27" s="32">
        <f>IF('[1]Abrechnung'!H9=4,'[1]Abrechnung'!A9," ")</f>
        <v>6</v>
      </c>
      <c r="D27" s="32" t="str">
        <f>IF('[1]Abrechnung'!H9=4,'[1]Abrechnung'!B9," ")</f>
        <v>Busse</v>
      </c>
      <c r="E27" s="32" t="str">
        <f>IF('[1]Abrechnung'!H9=4,'[1]Abrechnung'!C9," ")</f>
        <v>Hannes</v>
      </c>
      <c r="F27" s="32">
        <f>IF('[1]Abrechnung'!H9=4,'[1]Abrechnung'!D9," ")</f>
        <v>18</v>
      </c>
      <c r="G27" s="32" t="str">
        <f>IF('[1]Abrechnung'!H9=4,'[1]Abrechnung'!F9," ")</f>
        <v>KK Nindorf „Junioren“</v>
      </c>
      <c r="H27" s="33">
        <f>IF('[1]Abrechnung'!H9=4,'[1]Abrechnung'!M9," ")</f>
        <v>0.006701388888888382</v>
      </c>
      <c r="I27" s="34">
        <f>IF('[1]Abrechnung'!$H9=4,'[1]Abrechnung'!J9," ")</f>
        <v>0</v>
      </c>
      <c r="J27" s="33">
        <f>IF('[1]Abrechnung'!$H9=4,'[1]Abrechnung'!K9," ")</f>
        <v>0</v>
      </c>
      <c r="K27" s="33">
        <f>IF('[1]Abrechnung'!$H9=4,'[1]Abrechnung'!N9," ")</f>
        <v>0.006701388888888382</v>
      </c>
    </row>
    <row r="28" spans="1:11" ht="12.75">
      <c r="A28" s="1"/>
      <c r="B28" s="32">
        <v>19</v>
      </c>
      <c r="C28" s="32">
        <f>IF('[1]Abrechnung'!H39=4,'[1]Abrechnung'!A39," ")</f>
        <v>36</v>
      </c>
      <c r="D28" s="32" t="str">
        <f>IF('[1]Abrechnung'!H39=4,'[1]Abrechnung'!B39," ")</f>
        <v>Struck</v>
      </c>
      <c r="E28" s="32" t="str">
        <f>IF('[1]Abrechnung'!H39=4,'[1]Abrechnung'!C39," ")</f>
        <v>Andre</v>
      </c>
      <c r="F28" s="32">
        <f>IF('[1]Abrechnung'!H39=4,'[1]Abrechnung'!D39," ")</f>
        <v>27</v>
      </c>
      <c r="G28" s="32" t="str">
        <f>IF('[1]Abrechnung'!H39=4,'[1]Abrechnung'!F39," ")</f>
        <v>Angelverein Waldsee</v>
      </c>
      <c r="H28" s="33">
        <f>IF('[1]Abrechnung'!H39=4,'[1]Abrechnung'!M39," ")</f>
        <v>0.006018518518518423</v>
      </c>
      <c r="I28" s="34">
        <f>IF('[1]Abrechnung'!$H39=4,'[1]Abrechnung'!J39," ")</f>
        <v>3</v>
      </c>
      <c r="J28" s="33">
        <f>IF('[1]Abrechnung'!$H39=4,'[1]Abrechnung'!K39," ")</f>
        <v>0.0006944444444444444</v>
      </c>
      <c r="K28" s="33">
        <f>IF('[1]Abrechnung'!$H39=4,'[1]Abrechnung'!N39," ")</f>
        <v>0.006712962962962868</v>
      </c>
    </row>
    <row r="29" spans="1:11" ht="12.75">
      <c r="A29" s="1"/>
      <c r="B29" s="32">
        <v>20</v>
      </c>
      <c r="C29" s="32">
        <f>IF('[1]Abrechnung'!H11=4,'[1]Abrechnung'!A11," ")</f>
        <v>8</v>
      </c>
      <c r="D29" s="32" t="str">
        <f>IF('[1]Abrechnung'!H11=4,'[1]Abrechnung'!B11," ")</f>
        <v>Lindemann</v>
      </c>
      <c r="E29" s="32" t="str">
        <f>IF('[1]Abrechnung'!H11=4,'[1]Abrechnung'!C11," ")</f>
        <v>Jochen</v>
      </c>
      <c r="F29" s="32">
        <f>IF('[1]Abrechnung'!H11=4,'[1]Abrechnung'!D11," ")</f>
        <v>40</v>
      </c>
      <c r="G29" s="32" t="str">
        <f>IF('[1]Abrechnung'!H11=4,'[1]Abrechnung'!F11," ")</f>
        <v>KK Nindorf Ü40</v>
      </c>
      <c r="H29" s="33">
        <f>IF('[1]Abrechnung'!H11=4,'[1]Abrechnung'!M11," ")</f>
        <v>0.006539351851852282</v>
      </c>
      <c r="I29" s="34">
        <f>IF('[1]Abrechnung'!$H11=4,'[1]Abrechnung'!J11," ")</f>
        <v>1</v>
      </c>
      <c r="J29" s="33">
        <f>IF('[1]Abrechnung'!$H11=4,'[1]Abrechnung'!K11," ")</f>
        <v>0.00023148148148148146</v>
      </c>
      <c r="K29" s="33">
        <f>IF('[1]Abrechnung'!$H11=4,'[1]Abrechnung'!N11," ")</f>
        <v>0.006770833333333764</v>
      </c>
    </row>
    <row r="30" spans="1:11" ht="12.75">
      <c r="A30" s="1"/>
      <c r="B30" s="32">
        <v>21</v>
      </c>
      <c r="C30" s="32">
        <f>IF('[1]Abrechnung'!H70=4,'[1]Abrechnung'!A70," ")</f>
        <v>67</v>
      </c>
      <c r="D30" s="32" t="str">
        <f>IF('[1]Abrechnung'!H70=4,'[1]Abrechnung'!B70," ")</f>
        <v>Frank</v>
      </c>
      <c r="E30" s="32" t="str">
        <f>IF('[1]Abrechnung'!H70=4,'[1]Abrechnung'!C70," ")</f>
        <v>Matthias</v>
      </c>
      <c r="F30" s="32">
        <f>IF('[1]Abrechnung'!H70=4,'[1]Abrechnung'!D70," ")</f>
        <v>24</v>
      </c>
      <c r="G30" s="32" t="str">
        <f>IF('[1]Abrechnung'!H70=4,'[1]Abrechnung'!F70," ")</f>
        <v>Angelverein Waldsee</v>
      </c>
      <c r="H30" s="33">
        <f>IF('[1]Abrechnung'!H70=4,'[1]Abrechnung'!M70," ")</f>
        <v>0.006388888888888555</v>
      </c>
      <c r="I30" s="34">
        <f>IF('[1]Abrechnung'!$H70=4,'[1]Abrechnung'!J70," ")</f>
        <v>2</v>
      </c>
      <c r="J30" s="33">
        <f>IF('[1]Abrechnung'!$H70=4,'[1]Abrechnung'!K70," ")</f>
        <v>0.0004629629629629629</v>
      </c>
      <c r="K30" s="33">
        <f>IF('[1]Abrechnung'!$H70=4,'[1]Abrechnung'!N70," ")</f>
        <v>0.006851851851851518</v>
      </c>
    </row>
    <row r="31" spans="1:11" ht="12.75">
      <c r="A31" s="1"/>
      <c r="B31" s="32">
        <v>22</v>
      </c>
      <c r="C31" s="32">
        <f>IF('[1]Abrechnung'!H90=4,'[1]Abrechnung'!A90," ")</f>
        <v>87</v>
      </c>
      <c r="D31" s="32" t="str">
        <f>IF('[1]Abrechnung'!H90=4,'[1]Abrechnung'!B90," ")</f>
        <v>Tilger</v>
      </c>
      <c r="E31" s="32" t="str">
        <f>IF('[1]Abrechnung'!H90=4,'[1]Abrechnung'!C90," ")</f>
        <v>Tim </v>
      </c>
      <c r="F31" s="32">
        <f>IF('[1]Abrechnung'!H90=4,'[1]Abrechnung'!D90," ")</f>
        <v>20</v>
      </c>
      <c r="G31" s="32" t="str">
        <f>IF('[1]Abrechnung'!H90=4,'[1]Abrechnung'!F90," ")</f>
        <v>Nur Einzelstart!!! (MTSV Hohenw.)</v>
      </c>
      <c r="H31" s="33">
        <f>IF('[1]Abrechnung'!H90=4,'[1]Abrechnung'!M90," ")</f>
        <v>0.0064930555555561265</v>
      </c>
      <c r="I31" s="34">
        <f>IF('[1]Abrechnung'!$H90=4,'[1]Abrechnung'!J90," ")</f>
        <v>2</v>
      </c>
      <c r="J31" s="33">
        <f>IF('[1]Abrechnung'!$H90=4,'[1]Abrechnung'!K90," ")</f>
        <v>0.0004629629629629629</v>
      </c>
      <c r="K31" s="33">
        <f>IF('[1]Abrechnung'!$H90=4,'[1]Abrechnung'!N90," ")</f>
        <v>0.006956018518519089</v>
      </c>
    </row>
    <row r="32" spans="1:11" ht="12.75">
      <c r="A32" s="1"/>
      <c r="B32" s="32">
        <v>23</v>
      </c>
      <c r="C32" s="32">
        <f>IF('[1]Abrechnung'!H8=4,'[1]Abrechnung'!A8," ")</f>
        <v>5</v>
      </c>
      <c r="D32" s="32" t="str">
        <f>IF('[1]Abrechnung'!H8=4,'[1]Abrechnung'!B8," ")</f>
        <v>Wieben</v>
      </c>
      <c r="E32" s="32" t="str">
        <f>IF('[1]Abrechnung'!H8=4,'[1]Abrechnung'!C8," ")</f>
        <v>Marco</v>
      </c>
      <c r="F32" s="32">
        <f>IF('[1]Abrechnung'!H8=4,'[1]Abrechnung'!D8," ")</f>
        <v>30</v>
      </c>
      <c r="G32" s="32" t="str">
        <f>IF('[1]Abrechnung'!H8=4,'[1]Abrechnung'!F8," ")</f>
        <v>Angelverein Waldsee</v>
      </c>
      <c r="H32" s="33">
        <f>IF('[1]Abrechnung'!H8=4,'[1]Abrechnung'!M8," ")</f>
        <v>0.006585648148148215</v>
      </c>
      <c r="I32" s="34">
        <f>IF('[1]Abrechnung'!$H8=4,'[1]Abrechnung'!J8," ")</f>
        <v>2</v>
      </c>
      <c r="J32" s="33">
        <f>IF('[1]Abrechnung'!$H8=4,'[1]Abrechnung'!K8," ")</f>
        <v>0.0004629629629629629</v>
      </c>
      <c r="K32" s="33">
        <f>IF('[1]Abrechnung'!$H8=4,'[1]Abrechnung'!N8," ")</f>
        <v>0.007048611111111178</v>
      </c>
    </row>
    <row r="33" spans="1:11" ht="12.75">
      <c r="A33" s="1"/>
      <c r="B33" s="32">
        <v>24</v>
      </c>
      <c r="C33" s="32">
        <f>IF('[1]Abrechnung'!H74=4,'[1]Abrechnung'!A74," ")</f>
        <v>71</v>
      </c>
      <c r="D33" s="32" t="str">
        <f>IF('[1]Abrechnung'!H74=4,'[1]Abrechnung'!B74," ")</f>
        <v>Jäger </v>
      </c>
      <c r="E33" s="32" t="str">
        <f>IF('[1]Abrechnung'!H74=4,'[1]Abrechnung'!C74," ")</f>
        <v>Matthias</v>
      </c>
      <c r="F33" s="32">
        <f>IF('[1]Abrechnung'!H74=4,'[1]Abrechnung'!D74," ")</f>
        <v>39</v>
      </c>
      <c r="G33" s="32" t="str">
        <f>IF('[1]Abrechnung'!H74=4,'[1]Abrechnung'!F74," ")</f>
        <v>Kartenclub „Meine Jungs“</v>
      </c>
      <c r="H33" s="33">
        <f>IF('[1]Abrechnung'!H74=4,'[1]Abrechnung'!M74," ")</f>
        <v>0.007071759259259736</v>
      </c>
      <c r="I33" s="34">
        <f>IF('[1]Abrechnung'!$H74=4,'[1]Abrechnung'!J74," ")</f>
        <v>0</v>
      </c>
      <c r="J33" s="33">
        <f>IF('[1]Abrechnung'!$H74=4,'[1]Abrechnung'!K74," ")</f>
        <v>0</v>
      </c>
      <c r="K33" s="33">
        <f>IF('[1]Abrechnung'!$H74=4,'[1]Abrechnung'!N74," ")</f>
        <v>0.007071759259259736</v>
      </c>
    </row>
    <row r="34" spans="1:11" ht="12.75">
      <c r="A34" s="1"/>
      <c r="B34" s="32">
        <v>25</v>
      </c>
      <c r="C34" s="32">
        <f>IF('[1]Abrechnung'!H86=4,'[1]Abrechnung'!A86," ")</f>
        <v>83</v>
      </c>
      <c r="D34" s="32" t="str">
        <f>IF('[1]Abrechnung'!H86=4,'[1]Abrechnung'!B86," ")</f>
        <v>Eichstedt</v>
      </c>
      <c r="E34" s="32" t="str">
        <f>IF('[1]Abrechnung'!H86=4,'[1]Abrechnung'!C86," ")</f>
        <v>Kai</v>
      </c>
      <c r="F34" s="32">
        <f>IF('[1]Abrechnung'!H86=4,'[1]Abrechnung'!D86," ")</f>
        <v>28</v>
      </c>
      <c r="G34" s="32" t="str">
        <f>IF('[1]Abrechnung'!H86=4,'[1]Abrechnung'!F86," ")</f>
        <v>TuS Bargstedt II</v>
      </c>
      <c r="H34" s="33">
        <f>IF('[1]Abrechnung'!H86=4,'[1]Abrechnung'!M86," ")</f>
        <v>0.006620370370370221</v>
      </c>
      <c r="I34" s="34">
        <f>IF('[1]Abrechnung'!$H86=4,'[1]Abrechnung'!J86," ")</f>
        <v>2</v>
      </c>
      <c r="J34" s="33">
        <f>IF('[1]Abrechnung'!$H86=4,'[1]Abrechnung'!K86," ")</f>
        <v>0.0004629629629629629</v>
      </c>
      <c r="K34" s="33">
        <f>IF('[1]Abrechnung'!$H86=4,'[1]Abrechnung'!N86," ")</f>
        <v>0.007083333333333184</v>
      </c>
    </row>
    <row r="35" spans="1:11" ht="12.75">
      <c r="A35" s="1"/>
      <c r="B35" s="32">
        <v>26</v>
      </c>
      <c r="C35" s="32">
        <f>IF('[1]Abrechnung'!H85=4,'[1]Abrechnung'!A85," ")</f>
        <v>82</v>
      </c>
      <c r="D35" s="32" t="str">
        <f>IF('[1]Abrechnung'!H85=4,'[1]Abrechnung'!B85," ")</f>
        <v>Delfs </v>
      </c>
      <c r="E35" s="32" t="str">
        <f>IF('[1]Abrechnung'!H85=4,'[1]Abrechnung'!C85," ")</f>
        <v>Sascha</v>
      </c>
      <c r="F35" s="32">
        <f>IF('[1]Abrechnung'!H85=4,'[1]Abrechnung'!D85," ")</f>
        <v>18</v>
      </c>
      <c r="G35" s="32" t="str">
        <f>IF('[1]Abrechnung'!H85=4,'[1]Abrechnung'!F85," ")</f>
        <v>TuS Bargstedt I</v>
      </c>
      <c r="H35" s="33">
        <f>IF('[1]Abrechnung'!H85=4,'[1]Abrechnung'!M85," ")</f>
        <v>0.006064814814815134</v>
      </c>
      <c r="I35" s="34">
        <f>IF('[1]Abrechnung'!$H85=4,'[1]Abrechnung'!J85," ")</f>
        <v>5</v>
      </c>
      <c r="J35" s="33">
        <f>IF('[1]Abrechnung'!$H85=4,'[1]Abrechnung'!K85," ")</f>
        <v>0.0011574074074074073</v>
      </c>
      <c r="K35" s="33">
        <f>IF('[1]Abrechnung'!$H85=4,'[1]Abrechnung'!N85," ")</f>
        <v>0.007222222222222541</v>
      </c>
    </row>
    <row r="36" spans="1:11" ht="12.75">
      <c r="A36" s="1"/>
      <c r="B36" s="32">
        <v>27</v>
      </c>
      <c r="C36" s="32">
        <f>IF('[1]Abrechnung'!H102=4,'[1]Abrechnung'!A102," ")</f>
        <v>99</v>
      </c>
      <c r="D36" s="32" t="str">
        <f>IF('[1]Abrechnung'!H102=4,'[1]Abrechnung'!B102," ")</f>
        <v>Thode</v>
      </c>
      <c r="E36" s="32" t="str">
        <f>IF('[1]Abrechnung'!H102=4,'[1]Abrechnung'!C102," ")</f>
        <v>Thomas</v>
      </c>
      <c r="F36" s="32">
        <f>IF('[1]Abrechnung'!H102=4,'[1]Abrechnung'!D102," ")</f>
        <v>39</v>
      </c>
      <c r="G36" s="32" t="str">
        <f>IF('[1]Abrechnung'!H102=4,'[1]Abrechnung'!F102," ")</f>
        <v>TuS Bargstedt „Altliga“</v>
      </c>
      <c r="H36" s="33">
        <f>IF('[1]Abrechnung'!H102=4,'[1]Abrechnung'!M102," ")</f>
        <v>0.007129629629629486</v>
      </c>
      <c r="I36" s="34">
        <f>IF('[1]Abrechnung'!$H102=4,'[1]Abrechnung'!J102," ")</f>
        <v>2</v>
      </c>
      <c r="J36" s="33">
        <f>IF('[1]Abrechnung'!$H102=4,'[1]Abrechnung'!K102," ")</f>
        <v>0.0004629629629629629</v>
      </c>
      <c r="K36" s="33">
        <f>IF('[1]Abrechnung'!$H102=4,'[1]Abrechnung'!N102," ")</f>
        <v>0.007592592592592449</v>
      </c>
    </row>
    <row r="37" spans="1:11" ht="12.75">
      <c r="A37" s="1"/>
      <c r="B37" s="32">
        <v>28</v>
      </c>
      <c r="C37" s="32">
        <f>IF('[1]Abrechnung'!H13=4,'[1]Abrechnung'!A13," ")</f>
        <v>10</v>
      </c>
      <c r="D37" s="32" t="str">
        <f>IF('[1]Abrechnung'!H13=4,'[1]Abrechnung'!B13," ")</f>
        <v>Butenschön</v>
      </c>
      <c r="E37" s="32" t="str">
        <f>IF('[1]Abrechnung'!H13=4,'[1]Abrechnung'!C13," ")</f>
        <v>Henrik</v>
      </c>
      <c r="F37" s="32">
        <f>IF('[1]Abrechnung'!H13=4,'[1]Abrechnung'!D13," ")</f>
        <v>37</v>
      </c>
      <c r="G37" s="32" t="str">
        <f>IF('[1]Abrechnung'!H13=4,'[1]Abrechnung'!F13," ")</f>
        <v>TuS Bargstedt „Altliga“</v>
      </c>
      <c r="H37" s="33">
        <f>IF('[1]Abrechnung'!H13=4,'[1]Abrechnung'!M13," ")</f>
        <v>0.007546296296296662</v>
      </c>
      <c r="I37" s="34">
        <f>IF('[1]Abrechnung'!$H13=4,'[1]Abrechnung'!J13," ")</f>
        <v>1</v>
      </c>
      <c r="J37" s="33">
        <f>IF('[1]Abrechnung'!$H13=4,'[1]Abrechnung'!K13," ")</f>
        <v>0.00023148148148148146</v>
      </c>
      <c r="K37" s="33">
        <f>IF('[1]Abrechnung'!$H13=4,'[1]Abrechnung'!N13," ")</f>
        <v>0.007777777777778144</v>
      </c>
    </row>
    <row r="38" spans="1:11" ht="12.75">
      <c r="A38" s="1"/>
      <c r="B38" s="32">
        <v>29</v>
      </c>
      <c r="C38" s="32">
        <f>IF('[1]Abrechnung'!H66=4,'[1]Abrechnung'!A66," ")</f>
        <v>63</v>
      </c>
      <c r="D38" s="32" t="str">
        <f>IF('[1]Abrechnung'!H66=4,'[1]Abrechnung'!B66," ")</f>
        <v>Heske</v>
      </c>
      <c r="E38" s="32" t="str">
        <f>IF('[1]Abrechnung'!H66=4,'[1]Abrechnung'!C66," ")</f>
        <v>Yannik</v>
      </c>
      <c r="F38" s="32">
        <f>IF('[1]Abrechnung'!H66=4,'[1]Abrechnung'!D66," ")</f>
        <v>18</v>
      </c>
      <c r="G38" s="32" t="str">
        <f>IF('[1]Abrechnung'!H66=4,'[1]Abrechnung'!F66," ")</f>
        <v>Sparkasse Mittelholstein</v>
      </c>
      <c r="H38" s="33">
        <f>IF('[1]Abrechnung'!H66=4,'[1]Abrechnung'!M66," ")</f>
        <v>0.007638888888888751</v>
      </c>
      <c r="I38" s="34">
        <f>IF('[1]Abrechnung'!$H66=4,'[1]Abrechnung'!J66," ")</f>
        <v>4</v>
      </c>
      <c r="J38" s="33">
        <f>IF('[1]Abrechnung'!$H66=4,'[1]Abrechnung'!K66," ")</f>
        <v>0.0009259259259259259</v>
      </c>
      <c r="K38" s="33">
        <f>IF('[1]Abrechnung'!$H66=4,'[1]Abrechnung'!N66," ")</f>
        <v>0.008564814814814676</v>
      </c>
    </row>
    <row r="39" spans="1:11" ht="12.75">
      <c r="A39" s="1"/>
      <c r="B39" s="32">
        <v>30</v>
      </c>
      <c r="C39" s="32">
        <f>IF('[1]Abrechnung'!H56=4,'[1]Abrechnung'!A56," ")</f>
        <v>53</v>
      </c>
      <c r="D39" s="32" t="str">
        <f>IF('[1]Abrechnung'!H56=4,'[1]Abrechnung'!B56," ")</f>
        <v>Merten</v>
      </c>
      <c r="E39" s="32" t="str">
        <f>IF('[1]Abrechnung'!H56=4,'[1]Abrechnung'!C56," ")</f>
        <v>Thomas</v>
      </c>
      <c r="F39" s="32">
        <f>IF('[1]Abrechnung'!H56=4,'[1]Abrechnung'!D56," ")</f>
        <v>30</v>
      </c>
      <c r="G39" s="32" t="str">
        <f>IF('[1]Abrechnung'!H56=4,'[1]Abrechnung'!F56," ")</f>
        <v>TuS Bargstedt I</v>
      </c>
      <c r="H39" s="33">
        <f>IF('[1]Abrechnung'!H56=4,'[1]Abrechnung'!M56," ")</f>
        <v>0.007997685185185621</v>
      </c>
      <c r="I39" s="34">
        <f>IF('[1]Abrechnung'!$H56=4,'[1]Abrechnung'!J56," ")</f>
        <v>5</v>
      </c>
      <c r="J39" s="33">
        <f>IF('[1]Abrechnung'!$H56=4,'[1]Abrechnung'!K56," ")</f>
        <v>0.0011574074074074073</v>
      </c>
      <c r="K39" s="33">
        <f>IF('[1]Abrechnung'!$H56=4,'[1]Abrechnung'!N56," ")</f>
        <v>0.009155092592593029</v>
      </c>
    </row>
    <row r="40" spans="1:11" ht="12.75">
      <c r="A40" s="1"/>
      <c r="B40" s="36"/>
      <c r="C40" s="36"/>
      <c r="D40" s="36"/>
      <c r="E40" s="36"/>
      <c r="F40" s="36"/>
      <c r="G40" s="36"/>
      <c r="H40" s="37"/>
      <c r="I40" s="38"/>
      <c r="J40" s="37"/>
      <c r="K40" s="37"/>
    </row>
    <row r="41" spans="1:11" ht="12.75">
      <c r="A41" s="1"/>
      <c r="B41" s="39"/>
      <c r="C41" s="39"/>
      <c r="D41" s="39"/>
      <c r="E41" s="39"/>
      <c r="F41" s="39"/>
      <c r="G41" s="39"/>
      <c r="H41" s="40"/>
      <c r="I41" s="41"/>
      <c r="J41" s="40"/>
      <c r="K41" s="40"/>
    </row>
    <row r="42" spans="1:11" ht="12.75">
      <c r="A42" s="1"/>
      <c r="B42" s="39"/>
      <c r="C42" s="39"/>
      <c r="D42" s="39"/>
      <c r="E42" s="39"/>
      <c r="F42" s="39"/>
      <c r="G42" s="39"/>
      <c r="H42" s="40"/>
      <c r="I42" s="41"/>
      <c r="J42" s="40"/>
      <c r="K42" s="40"/>
    </row>
    <row r="43" spans="1:11" ht="12.75">
      <c r="A43" s="1"/>
      <c r="B43" s="39"/>
      <c r="C43" s="39"/>
      <c r="D43" s="39"/>
      <c r="E43" s="39"/>
      <c r="F43" s="39"/>
      <c r="G43" s="39"/>
      <c r="H43" s="40"/>
      <c r="I43" s="41"/>
      <c r="J43" s="40"/>
      <c r="K43" s="40"/>
    </row>
    <row r="44" spans="1:11" ht="12.75">
      <c r="A44" s="1"/>
      <c r="B44" s="39"/>
      <c r="C44" s="39"/>
      <c r="D44" s="39"/>
      <c r="E44" s="39"/>
      <c r="F44" s="39"/>
      <c r="G44" s="39"/>
      <c r="H44" s="40"/>
      <c r="I44" s="41"/>
      <c r="J44" s="40"/>
      <c r="K44" s="40"/>
    </row>
    <row r="45" spans="1:11" ht="12.75">
      <c r="A45" s="1"/>
      <c r="B45" s="39"/>
      <c r="C45" s="39"/>
      <c r="D45" s="39"/>
      <c r="E45" s="39"/>
      <c r="F45" s="39"/>
      <c r="G45" s="39"/>
      <c r="H45" s="40"/>
      <c r="I45" s="41"/>
      <c r="J45" s="40"/>
      <c r="K45" s="40"/>
    </row>
    <row r="46" spans="1:11" ht="12.75">
      <c r="A46" s="1"/>
      <c r="B46" s="39"/>
      <c r="C46" s="39"/>
      <c r="D46" s="39"/>
      <c r="E46" s="39"/>
      <c r="F46" s="39"/>
      <c r="G46" s="39"/>
      <c r="H46" s="40"/>
      <c r="I46" s="41"/>
      <c r="J46" s="40"/>
      <c r="K46" s="40"/>
    </row>
    <row r="47" spans="1:11" ht="12.75">
      <c r="A47" s="1"/>
      <c r="B47" s="39"/>
      <c r="C47" s="39"/>
      <c r="D47" s="39"/>
      <c r="E47" s="39"/>
      <c r="F47" s="39"/>
      <c r="G47" s="39"/>
      <c r="H47" s="40"/>
      <c r="I47" s="41"/>
      <c r="J47" s="40"/>
      <c r="K47" s="40"/>
    </row>
    <row r="48" spans="1:11" ht="12.75">
      <c r="A48" s="1"/>
      <c r="B48" s="39"/>
      <c r="C48" s="39"/>
      <c r="D48" s="39"/>
      <c r="E48" s="39"/>
      <c r="F48" s="39"/>
      <c r="G48" s="39"/>
      <c r="H48" s="40"/>
      <c r="I48" s="41"/>
      <c r="J48" s="40"/>
      <c r="K48" s="40"/>
    </row>
    <row r="49" spans="1:11" ht="12.75">
      <c r="A49" s="1"/>
      <c r="B49" s="39"/>
      <c r="C49" s="39"/>
      <c r="D49" s="39"/>
      <c r="E49" s="39"/>
      <c r="F49" s="39"/>
      <c r="G49" s="39"/>
      <c r="H49" s="40"/>
      <c r="I49" s="41"/>
      <c r="J49" s="40"/>
      <c r="K49" s="40"/>
    </row>
    <row r="50" spans="1:11" ht="12.75">
      <c r="A50" s="1"/>
      <c r="B50" s="39"/>
      <c r="C50" s="39"/>
      <c r="D50" s="39"/>
      <c r="E50" s="39"/>
      <c r="F50" s="39"/>
      <c r="G50" s="39"/>
      <c r="H50" s="40"/>
      <c r="I50" s="41"/>
      <c r="J50" s="40"/>
      <c r="K50" s="40"/>
    </row>
    <row r="51" spans="1:11" ht="12.75">
      <c r="A51" s="1"/>
      <c r="B51" s="39"/>
      <c r="C51" s="39"/>
      <c r="D51" s="39"/>
      <c r="E51" s="39"/>
      <c r="F51" s="39"/>
      <c r="G51" s="39"/>
      <c r="H51" s="40"/>
      <c r="I51" s="41"/>
      <c r="J51" s="40"/>
      <c r="K51" s="40"/>
    </row>
    <row r="52" spans="1:11" ht="12.75">
      <c r="A52" s="1"/>
      <c r="B52" s="39"/>
      <c r="C52" s="39"/>
      <c r="D52" s="39"/>
      <c r="E52" s="39"/>
      <c r="F52" s="39"/>
      <c r="G52" s="39"/>
      <c r="H52" s="40"/>
      <c r="I52" s="41"/>
      <c r="J52" s="40"/>
      <c r="K52" s="40"/>
    </row>
    <row r="53" spans="1:11" ht="12.75">
      <c r="A53" s="1"/>
      <c r="B53" s="39"/>
      <c r="C53" s="39"/>
      <c r="D53" s="39"/>
      <c r="E53" s="39"/>
      <c r="F53" s="39"/>
      <c r="G53" s="39"/>
      <c r="H53" s="40"/>
      <c r="I53" s="41"/>
      <c r="J53" s="40"/>
      <c r="K53" s="40"/>
    </row>
    <row r="54" spans="1:11" ht="12.75">
      <c r="A54" s="1"/>
      <c r="B54" s="39"/>
      <c r="C54" s="39"/>
      <c r="D54" s="39"/>
      <c r="E54" s="39"/>
      <c r="F54" s="39"/>
      <c r="G54" s="39"/>
      <c r="H54" s="40"/>
      <c r="I54" s="41"/>
      <c r="J54" s="40"/>
      <c r="K54" s="40"/>
    </row>
    <row r="55" spans="1:11" ht="12.75">
      <c r="A55" s="1"/>
      <c r="B55" s="39"/>
      <c r="C55" s="39"/>
      <c r="D55" s="39"/>
      <c r="E55" s="39"/>
      <c r="F55" s="39"/>
      <c r="G55" s="39"/>
      <c r="H55" s="40"/>
      <c r="I55" s="41"/>
      <c r="J55" s="40"/>
      <c r="K55" s="40"/>
    </row>
    <row r="56" spans="1:11" ht="12.75">
      <c r="A56" s="1"/>
      <c r="B56" s="39"/>
      <c r="C56" s="39"/>
      <c r="D56" s="39"/>
      <c r="E56" s="39"/>
      <c r="F56" s="39"/>
      <c r="G56" s="39"/>
      <c r="H56" s="40"/>
      <c r="I56" s="41"/>
      <c r="J56" s="40"/>
      <c r="K56" s="40"/>
    </row>
    <row r="57" spans="1:11" ht="12.75">
      <c r="A57" s="1"/>
      <c r="B57" s="39"/>
      <c r="C57" s="39"/>
      <c r="D57" s="39"/>
      <c r="E57" s="39"/>
      <c r="F57" s="39"/>
      <c r="G57" s="39"/>
      <c r="H57" s="40"/>
      <c r="I57" s="41"/>
      <c r="J57" s="40"/>
      <c r="K57" s="40"/>
    </row>
    <row r="58" spans="1:11" ht="12.75">
      <c r="A58" s="1"/>
      <c r="B58" s="39"/>
      <c r="C58" s="39"/>
      <c r="D58" s="39"/>
      <c r="E58" s="39"/>
      <c r="F58" s="39"/>
      <c r="G58" s="39"/>
      <c r="H58" s="40"/>
      <c r="I58" s="41"/>
      <c r="J58" s="40"/>
      <c r="K58" s="40"/>
    </row>
    <row r="59" spans="1:11" ht="12.75">
      <c r="A59" s="1"/>
      <c r="B59" s="39"/>
      <c r="C59" s="39"/>
      <c r="D59" s="39"/>
      <c r="E59" s="39"/>
      <c r="F59" s="39"/>
      <c r="G59" s="39"/>
      <c r="H59" s="40"/>
      <c r="I59" s="41"/>
      <c r="J59" s="40"/>
      <c r="K59" s="40"/>
    </row>
    <row r="60" spans="1:11" ht="12.75">
      <c r="A60" s="1"/>
      <c r="B60" s="39"/>
      <c r="C60" s="39"/>
      <c r="D60" s="39"/>
      <c r="E60" s="39"/>
      <c r="F60" s="39"/>
      <c r="G60" s="39"/>
      <c r="H60" s="40"/>
      <c r="I60" s="41"/>
      <c r="J60" s="40"/>
      <c r="K60" s="40"/>
    </row>
    <row r="61" spans="1:11" ht="12.75">
      <c r="A61" s="1"/>
      <c r="B61" s="39"/>
      <c r="C61" s="39"/>
      <c r="D61" s="39"/>
      <c r="E61" s="39"/>
      <c r="F61" s="39"/>
      <c r="G61" s="39"/>
      <c r="H61" s="40"/>
      <c r="I61" s="41"/>
      <c r="J61" s="40"/>
      <c r="K61" s="40"/>
    </row>
    <row r="62" spans="1:11" ht="12.75">
      <c r="A62" s="1"/>
      <c r="B62" s="39"/>
      <c r="C62" s="39"/>
      <c r="D62" s="39"/>
      <c r="E62" s="39"/>
      <c r="F62" s="39"/>
      <c r="G62" s="39"/>
      <c r="H62" s="40"/>
      <c r="I62" s="41"/>
      <c r="J62" s="40"/>
      <c r="K62" s="40"/>
    </row>
    <row r="63" spans="1:11" ht="12.75">
      <c r="A63" s="1"/>
      <c r="B63" s="39"/>
      <c r="C63" s="39"/>
      <c r="D63" s="39"/>
      <c r="E63" s="39"/>
      <c r="F63" s="39"/>
      <c r="G63" s="39"/>
      <c r="H63" s="40"/>
      <c r="I63" s="41"/>
      <c r="J63" s="40"/>
      <c r="K63" s="40"/>
    </row>
    <row r="64" spans="1:11" ht="12.75">
      <c r="A64" s="1"/>
      <c r="B64" s="39"/>
      <c r="C64" s="39"/>
      <c r="D64" s="39"/>
      <c r="E64" s="39"/>
      <c r="F64" s="39"/>
      <c r="G64" s="39"/>
      <c r="H64" s="40"/>
      <c r="I64" s="41"/>
      <c r="J64" s="40"/>
      <c r="K64" s="40"/>
    </row>
    <row r="65" spans="1:11" ht="12.75">
      <c r="A65" s="1"/>
      <c r="B65" s="39"/>
      <c r="C65" s="39"/>
      <c r="D65" s="39"/>
      <c r="E65" s="39"/>
      <c r="F65" s="39"/>
      <c r="G65" s="39"/>
      <c r="H65" s="40"/>
      <c r="I65" s="41"/>
      <c r="J65" s="40"/>
      <c r="K65" s="40"/>
    </row>
    <row r="66" spans="1:11" ht="12.75">
      <c r="A66" s="1"/>
      <c r="B66" s="39"/>
      <c r="C66" s="39"/>
      <c r="D66" s="39"/>
      <c r="E66" s="39"/>
      <c r="F66" s="39"/>
      <c r="G66" s="39"/>
      <c r="H66" s="40"/>
      <c r="I66" s="41"/>
      <c r="J66" s="40"/>
      <c r="K66" s="40"/>
    </row>
    <row r="67" spans="1:11" ht="12.75">
      <c r="A67" s="1"/>
      <c r="B67" s="39"/>
      <c r="C67" s="39"/>
      <c r="D67" s="39"/>
      <c r="E67" s="39"/>
      <c r="F67" s="39"/>
      <c r="G67" s="39"/>
      <c r="H67" s="40"/>
      <c r="I67" s="41"/>
      <c r="J67" s="40"/>
      <c r="K67" s="40"/>
    </row>
    <row r="68" spans="1:11" ht="12.75">
      <c r="A68" s="1"/>
      <c r="B68" s="39"/>
      <c r="C68" s="39"/>
      <c r="D68" s="39"/>
      <c r="E68" s="39"/>
      <c r="F68" s="39"/>
      <c r="G68" s="39"/>
      <c r="H68" s="40"/>
      <c r="I68" s="41"/>
      <c r="J68" s="40"/>
      <c r="K68" s="40"/>
    </row>
    <row r="69" spans="1:11" ht="12.75">
      <c r="A69" s="1"/>
      <c r="B69" s="39"/>
      <c r="C69" s="39"/>
      <c r="D69" s="39"/>
      <c r="E69" s="39"/>
      <c r="F69" s="39"/>
      <c r="G69" s="39"/>
      <c r="H69" s="40"/>
      <c r="I69" s="41"/>
      <c r="J69" s="40"/>
      <c r="K69" s="40"/>
    </row>
    <row r="70" spans="1:11" ht="12.75">
      <c r="A70" s="1"/>
      <c r="B70" s="39"/>
      <c r="C70" s="39"/>
      <c r="D70" s="39"/>
      <c r="E70" s="39"/>
      <c r="F70" s="39"/>
      <c r="G70" s="39"/>
      <c r="H70" s="40"/>
      <c r="I70" s="41"/>
      <c r="J70" s="40"/>
      <c r="K70" s="40"/>
    </row>
    <row r="71" spans="1:11" ht="12.75">
      <c r="A71" s="1"/>
      <c r="B71" s="39"/>
      <c r="C71" s="39"/>
      <c r="D71" s="39"/>
      <c r="E71" s="39"/>
      <c r="F71" s="39"/>
      <c r="G71" s="39"/>
      <c r="H71" s="40"/>
      <c r="I71" s="41"/>
      <c r="J71" s="40"/>
      <c r="K71" s="40"/>
    </row>
    <row r="72" spans="1:11" ht="12.75">
      <c r="A72" s="1"/>
      <c r="B72" s="39"/>
      <c r="C72" s="39"/>
      <c r="D72" s="39"/>
      <c r="E72" s="39"/>
      <c r="F72" s="39"/>
      <c r="G72" s="39"/>
      <c r="H72" s="40"/>
      <c r="I72" s="41"/>
      <c r="J72" s="40"/>
      <c r="K72" s="40"/>
    </row>
    <row r="73" spans="1:11" ht="12.75">
      <c r="A73" s="1"/>
      <c r="B73" s="39"/>
      <c r="C73" s="39"/>
      <c r="D73" s="39"/>
      <c r="E73" s="39"/>
      <c r="F73" s="39"/>
      <c r="G73" s="39"/>
      <c r="H73" s="40"/>
      <c r="I73" s="41"/>
      <c r="J73" s="40"/>
      <c r="K73" s="40"/>
    </row>
    <row r="74" spans="1:11" ht="12.75">
      <c r="A74" s="1"/>
      <c r="B74" s="39"/>
      <c r="C74" s="39"/>
      <c r="D74" s="39"/>
      <c r="E74" s="39"/>
      <c r="F74" s="39"/>
      <c r="G74" s="39"/>
      <c r="H74" s="40"/>
      <c r="I74" s="41"/>
      <c r="J74" s="40"/>
      <c r="K74" s="40"/>
    </row>
    <row r="75" spans="1:11" ht="12.75">
      <c r="A75" s="1"/>
      <c r="B75" s="39"/>
      <c r="C75" s="39"/>
      <c r="D75" s="39"/>
      <c r="E75" s="39"/>
      <c r="F75" s="39"/>
      <c r="G75" s="39"/>
      <c r="H75" s="40"/>
      <c r="I75" s="41"/>
      <c r="J75" s="40"/>
      <c r="K75" s="40"/>
    </row>
    <row r="76" spans="1:11" ht="12.75">
      <c r="A76" s="1"/>
      <c r="B76" s="39"/>
      <c r="C76" s="39"/>
      <c r="D76" s="39"/>
      <c r="E76" s="39"/>
      <c r="F76" s="39"/>
      <c r="G76" s="39"/>
      <c r="H76" s="40"/>
      <c r="I76" s="41"/>
      <c r="J76" s="40"/>
      <c r="K76" s="40"/>
    </row>
    <row r="77" spans="1:11" ht="12.75">
      <c r="A77" s="1"/>
      <c r="B77" s="39"/>
      <c r="C77" s="39"/>
      <c r="D77" s="39"/>
      <c r="E77" s="39"/>
      <c r="F77" s="39"/>
      <c r="G77" s="39"/>
      <c r="H77" s="40"/>
      <c r="I77" s="41"/>
      <c r="J77" s="40"/>
      <c r="K77" s="40"/>
    </row>
    <row r="78" spans="1:11" ht="12.75">
      <c r="A78" s="1"/>
      <c r="B78" s="39"/>
      <c r="C78" s="39"/>
      <c r="D78" s="39"/>
      <c r="E78" s="39"/>
      <c r="F78" s="39"/>
      <c r="G78" s="39"/>
      <c r="H78" s="40"/>
      <c r="I78" s="41"/>
      <c r="J78" s="40"/>
      <c r="K78" s="40"/>
    </row>
    <row r="79" spans="1:11" ht="12.75">
      <c r="A79" s="1"/>
      <c r="B79" s="39"/>
      <c r="C79" s="39"/>
      <c r="D79" s="39"/>
      <c r="E79" s="39"/>
      <c r="F79" s="39"/>
      <c r="G79" s="39"/>
      <c r="H79" s="40"/>
      <c r="I79" s="41"/>
      <c r="J79" s="40"/>
      <c r="K79" s="40"/>
    </row>
    <row r="80" spans="1:11" ht="12.75">
      <c r="A80" s="1"/>
      <c r="B80" s="39"/>
      <c r="C80" s="39"/>
      <c r="D80" s="39"/>
      <c r="E80" s="39"/>
      <c r="F80" s="39"/>
      <c r="G80" s="39"/>
      <c r="H80" s="40"/>
      <c r="I80" s="41"/>
      <c r="J80" s="40"/>
      <c r="K80" s="40"/>
    </row>
    <row r="81" spans="1:11" ht="12.75">
      <c r="A81" s="1"/>
      <c r="B81" s="39"/>
      <c r="C81" s="39"/>
      <c r="D81" s="39"/>
      <c r="E81" s="39"/>
      <c r="F81" s="39"/>
      <c r="G81" s="39"/>
      <c r="H81" s="40"/>
      <c r="I81" s="41"/>
      <c r="J81" s="40"/>
      <c r="K81" s="40"/>
    </row>
    <row r="82" spans="1:11" ht="12.75">
      <c r="A82" s="1"/>
      <c r="B82" s="39"/>
      <c r="C82" s="39"/>
      <c r="D82" s="39"/>
      <c r="E82" s="39"/>
      <c r="F82" s="39"/>
      <c r="G82" s="39"/>
      <c r="H82" s="40"/>
      <c r="I82" s="41"/>
      <c r="J82" s="40"/>
      <c r="K82" s="40"/>
    </row>
    <row r="83" spans="1:11" ht="12.75">
      <c r="A83" s="1"/>
      <c r="B83" s="39"/>
      <c r="C83" s="39"/>
      <c r="D83" s="39"/>
      <c r="E83" s="39"/>
      <c r="F83" s="39"/>
      <c r="G83" s="39"/>
      <c r="H83" s="40"/>
      <c r="I83" s="41"/>
      <c r="J83" s="40"/>
      <c r="K83" s="40"/>
    </row>
    <row r="84" spans="1:11" ht="12.75">
      <c r="A84" s="1"/>
      <c r="B84" s="39"/>
      <c r="C84" s="39"/>
      <c r="D84" s="39"/>
      <c r="E84" s="39"/>
      <c r="F84" s="39"/>
      <c r="G84" s="39"/>
      <c r="H84" s="40"/>
      <c r="I84" s="41"/>
      <c r="J84" s="40"/>
      <c r="K84" s="40"/>
    </row>
    <row r="85" spans="1:11" ht="12.75">
      <c r="A85" s="1"/>
      <c r="B85" s="39"/>
      <c r="C85" s="39"/>
      <c r="D85" s="39"/>
      <c r="E85" s="39"/>
      <c r="F85" s="39"/>
      <c r="G85" s="39"/>
      <c r="H85" s="40"/>
      <c r="I85" s="41"/>
      <c r="J85" s="40"/>
      <c r="K85" s="40"/>
    </row>
    <row r="86" spans="1:11" ht="12.75">
      <c r="A86" s="1"/>
      <c r="B86" s="39"/>
      <c r="C86" s="39"/>
      <c r="D86" s="39"/>
      <c r="E86" s="39"/>
      <c r="F86" s="39"/>
      <c r="G86" s="39"/>
      <c r="H86" s="40"/>
      <c r="I86" s="41"/>
      <c r="J86" s="40"/>
      <c r="K86" s="40"/>
    </row>
    <row r="87" spans="1:11" ht="12.75">
      <c r="A87" s="1"/>
      <c r="B87" s="39"/>
      <c r="C87" s="39"/>
      <c r="D87" s="39"/>
      <c r="E87" s="39"/>
      <c r="F87" s="39"/>
      <c r="G87" s="39"/>
      <c r="H87" s="40"/>
      <c r="I87" s="41"/>
      <c r="J87" s="40"/>
      <c r="K87" s="40"/>
    </row>
    <row r="88" spans="1:11" ht="12.75">
      <c r="A88" s="1"/>
      <c r="B88" s="39"/>
      <c r="C88" s="39"/>
      <c r="D88" s="39"/>
      <c r="E88" s="39"/>
      <c r="F88" s="39"/>
      <c r="G88" s="39"/>
      <c r="H88" s="40"/>
      <c r="I88" s="41"/>
      <c r="J88" s="40"/>
      <c r="K88" s="40"/>
    </row>
    <row r="89" spans="1:11" ht="12.75">
      <c r="A89" s="1"/>
      <c r="B89" s="39"/>
      <c r="C89" s="39"/>
      <c r="D89" s="39"/>
      <c r="E89" s="39"/>
      <c r="F89" s="39"/>
      <c r="G89" s="39"/>
      <c r="H89" s="40"/>
      <c r="I89" s="41"/>
      <c r="J89" s="40"/>
      <c r="K89" s="40"/>
    </row>
    <row r="90" spans="1:11" ht="12.75">
      <c r="A90" s="1"/>
      <c r="B90" s="39"/>
      <c r="C90" s="39"/>
      <c r="D90" s="39"/>
      <c r="E90" s="39"/>
      <c r="F90" s="39"/>
      <c r="G90" s="39"/>
      <c r="H90" s="40"/>
      <c r="I90" s="41"/>
      <c r="J90" s="40"/>
      <c r="K90" s="40"/>
    </row>
    <row r="91" spans="1:11" ht="12.75">
      <c r="A91" s="1"/>
      <c r="B91" s="39"/>
      <c r="C91" s="39"/>
      <c r="D91" s="39"/>
      <c r="E91" s="39"/>
      <c r="F91" s="39"/>
      <c r="G91" s="39"/>
      <c r="H91" s="40"/>
      <c r="I91" s="41"/>
      <c r="J91" s="40"/>
      <c r="K91" s="40"/>
    </row>
    <row r="92" spans="1:11" ht="12.75">
      <c r="A92" s="1"/>
      <c r="B92" s="39"/>
      <c r="C92" s="39"/>
      <c r="D92" s="39"/>
      <c r="E92" s="39"/>
      <c r="F92" s="39"/>
      <c r="G92" s="39"/>
      <c r="H92" s="40"/>
      <c r="I92" s="41"/>
      <c r="J92" s="40"/>
      <c r="K92" s="40"/>
    </row>
    <row r="93" spans="1:11" ht="12.75">
      <c r="A93" s="1"/>
      <c r="B93" s="39"/>
      <c r="C93" s="39"/>
      <c r="D93" s="39"/>
      <c r="E93" s="39"/>
      <c r="F93" s="39"/>
      <c r="G93" s="39"/>
      <c r="H93" s="40"/>
      <c r="I93" s="41"/>
      <c r="J93" s="40"/>
      <c r="K93" s="40"/>
    </row>
    <row r="94" spans="1:11" ht="12.75">
      <c r="A94" s="1"/>
      <c r="B94" s="39"/>
      <c r="C94" s="39"/>
      <c r="D94" s="39"/>
      <c r="E94" s="39"/>
      <c r="F94" s="39"/>
      <c r="G94" s="39"/>
      <c r="H94" s="40"/>
      <c r="I94" s="41"/>
      <c r="J94" s="40"/>
      <c r="K94" s="40"/>
    </row>
    <row r="95" spans="1:11" ht="12.75">
      <c r="A95" s="1"/>
      <c r="B95" s="39"/>
      <c r="C95" s="39"/>
      <c r="D95" s="39"/>
      <c r="E95" s="39"/>
      <c r="F95" s="39"/>
      <c r="G95" s="39"/>
      <c r="H95" s="40"/>
      <c r="I95" s="41"/>
      <c r="J95" s="40"/>
      <c r="K95" s="40"/>
    </row>
    <row r="96" spans="1:11" ht="12.75">
      <c r="A96" s="1"/>
      <c r="B96" s="39"/>
      <c r="C96" s="39"/>
      <c r="D96" s="39"/>
      <c r="E96" s="39"/>
      <c r="F96" s="39"/>
      <c r="G96" s="39"/>
      <c r="H96" s="40"/>
      <c r="I96" s="41"/>
      <c r="J96" s="40"/>
      <c r="K96" s="40"/>
    </row>
    <row r="97" spans="1:11" ht="12.75">
      <c r="A97" s="1"/>
      <c r="B97" s="39"/>
      <c r="C97" s="39"/>
      <c r="D97" s="39"/>
      <c r="E97" s="39"/>
      <c r="F97" s="39"/>
      <c r="G97" s="39"/>
      <c r="H97" s="40"/>
      <c r="I97" s="41"/>
      <c r="J97" s="40"/>
      <c r="K97" s="40"/>
    </row>
    <row r="98" spans="1:11" ht="12.75">
      <c r="A98" s="1"/>
      <c r="B98" s="39"/>
      <c r="C98" s="39"/>
      <c r="D98" s="39"/>
      <c r="E98" s="39"/>
      <c r="F98" s="39"/>
      <c r="G98" s="39"/>
      <c r="H98" s="40"/>
      <c r="I98" s="41"/>
      <c r="J98" s="40"/>
      <c r="K98" s="40"/>
    </row>
    <row r="99" spans="1:11" ht="12.75">
      <c r="A99" s="1"/>
      <c r="B99" s="39"/>
      <c r="C99" s="39"/>
      <c r="D99" s="39"/>
      <c r="E99" s="39"/>
      <c r="F99" s="39"/>
      <c r="G99" s="39"/>
      <c r="H99" s="40"/>
      <c r="I99" s="41"/>
      <c r="J99" s="40"/>
      <c r="K99" s="40"/>
    </row>
    <row r="100" spans="1:11" ht="12.75">
      <c r="A100" s="1"/>
      <c r="B100" s="39"/>
      <c r="C100" s="39"/>
      <c r="D100" s="39"/>
      <c r="E100" s="39"/>
      <c r="F100" s="39"/>
      <c r="G100" s="39"/>
      <c r="H100" s="40"/>
      <c r="I100" s="41"/>
      <c r="J100" s="40"/>
      <c r="K100" s="40"/>
    </row>
    <row r="101" spans="1:11" ht="12.75">
      <c r="A101" s="1"/>
      <c r="B101" s="39"/>
      <c r="C101" s="39"/>
      <c r="D101" s="39"/>
      <c r="E101" s="39"/>
      <c r="F101" s="39"/>
      <c r="G101" s="39"/>
      <c r="H101" s="40"/>
      <c r="I101" s="41"/>
      <c r="J101" s="40"/>
      <c r="K101" s="40"/>
    </row>
    <row r="102" spans="1:11" ht="12.75">
      <c r="A102" s="1"/>
      <c r="B102" s="39"/>
      <c r="C102" s="39"/>
      <c r="D102" s="39"/>
      <c r="E102" s="39"/>
      <c r="F102" s="39"/>
      <c r="G102" s="39"/>
      <c r="H102" s="40"/>
      <c r="I102" s="41"/>
      <c r="J102" s="40"/>
      <c r="K102" s="40"/>
    </row>
    <row r="103" spans="1:11" ht="12.75">
      <c r="A103" s="1"/>
      <c r="B103" s="39"/>
      <c r="C103" s="39"/>
      <c r="D103" s="39"/>
      <c r="E103" s="39"/>
      <c r="F103" s="39"/>
      <c r="G103" s="39"/>
      <c r="H103" s="40"/>
      <c r="I103" s="41"/>
      <c r="J103" s="40"/>
      <c r="K103" s="40"/>
    </row>
    <row r="104" spans="1:11" ht="12.75">
      <c r="A104" s="1"/>
      <c r="B104" s="39"/>
      <c r="C104" s="39"/>
      <c r="D104" s="39"/>
      <c r="E104" s="39"/>
      <c r="F104" s="39"/>
      <c r="G104" s="39"/>
      <c r="H104" s="40"/>
      <c r="I104" s="41"/>
      <c r="J104" s="40"/>
      <c r="K104" s="40"/>
    </row>
    <row r="105" spans="1:11" ht="12.75">
      <c r="A105" s="1"/>
      <c r="B105" s="39"/>
      <c r="C105" s="39"/>
      <c r="D105" s="39"/>
      <c r="E105" s="39"/>
      <c r="F105" s="39"/>
      <c r="G105" s="39"/>
      <c r="H105" s="40"/>
      <c r="I105" s="41"/>
      <c r="J105" s="40"/>
      <c r="K105" s="40"/>
    </row>
    <row r="106" spans="1:11" ht="12.75">
      <c r="A106" s="1"/>
      <c r="B106" s="39"/>
      <c r="C106" s="39"/>
      <c r="D106" s="39"/>
      <c r="E106" s="39"/>
      <c r="F106" s="39"/>
      <c r="G106" s="39"/>
      <c r="H106" s="40"/>
      <c r="I106" s="41"/>
      <c r="J106" s="40"/>
      <c r="K106" s="40"/>
    </row>
    <row r="107" spans="1:11" ht="12.75">
      <c r="A107" s="1"/>
      <c r="B107" s="39"/>
      <c r="C107" s="39"/>
      <c r="D107" s="39"/>
      <c r="E107" s="39"/>
      <c r="F107" s="39"/>
      <c r="G107" s="39"/>
      <c r="H107" s="40"/>
      <c r="I107" s="41"/>
      <c r="J107" s="40"/>
      <c r="K107" s="40"/>
    </row>
    <row r="108" spans="1:11" ht="12.75">
      <c r="A108" s="1"/>
      <c r="B108" s="39"/>
      <c r="C108" s="39"/>
      <c r="D108" s="39"/>
      <c r="E108" s="39"/>
      <c r="F108" s="39"/>
      <c r="G108" s="39"/>
      <c r="H108" s="40"/>
      <c r="I108" s="41"/>
      <c r="J108" s="40"/>
      <c r="K108" s="40"/>
    </row>
    <row r="109" spans="1:11" ht="12.75">
      <c r="A109" s="1"/>
      <c r="B109" s="39"/>
      <c r="C109" s="39"/>
      <c r="D109" s="39"/>
      <c r="E109" s="39"/>
      <c r="F109" s="39"/>
      <c r="G109" s="39"/>
      <c r="H109" s="40"/>
      <c r="I109" s="41"/>
      <c r="J109" s="40"/>
      <c r="K109" s="40"/>
    </row>
    <row r="110" spans="1:11" ht="12.75">
      <c r="A110" s="1"/>
      <c r="B110" s="39"/>
      <c r="C110" s="39"/>
      <c r="D110" s="39"/>
      <c r="E110" s="39"/>
      <c r="F110" s="39"/>
      <c r="G110" s="39"/>
      <c r="H110" s="40"/>
      <c r="I110" s="41"/>
      <c r="J110" s="40"/>
      <c r="K110" s="40"/>
    </row>
    <row r="111" spans="1:11" ht="12.75">
      <c r="A111" s="1"/>
      <c r="B111" s="39"/>
      <c r="C111" s="39"/>
      <c r="D111" s="39"/>
      <c r="E111" s="39"/>
      <c r="F111" s="39"/>
      <c r="G111" s="39"/>
      <c r="H111" s="40"/>
      <c r="I111" s="41"/>
      <c r="J111" s="40"/>
      <c r="K111" s="40"/>
    </row>
    <row r="112" spans="2:11" ht="12.75">
      <c r="B112" s="39"/>
      <c r="C112" s="39"/>
      <c r="D112" s="39"/>
      <c r="E112" s="39"/>
      <c r="F112" s="39"/>
      <c r="G112" s="39"/>
      <c r="H112" s="40"/>
      <c r="I112" s="41"/>
      <c r="J112" s="40"/>
      <c r="K112" s="40"/>
    </row>
    <row r="113" spans="1:11" ht="12.75">
      <c r="A113" s="1"/>
      <c r="B113" s="2"/>
      <c r="C113" s="39"/>
      <c r="D113" s="39"/>
      <c r="E113" s="39"/>
      <c r="F113" s="39"/>
      <c r="G113" s="39"/>
      <c r="H113" s="40"/>
      <c r="I113" s="41"/>
      <c r="J113" s="40"/>
      <c r="K113" s="40"/>
    </row>
    <row r="114" spans="2:11" ht="12.75">
      <c r="B114" s="1"/>
      <c r="C114" s="39"/>
      <c r="D114" s="39"/>
      <c r="E114" s="39"/>
      <c r="F114" s="39"/>
      <c r="G114" s="39"/>
      <c r="H114" s="40"/>
      <c r="I114" s="41"/>
      <c r="J114" s="40"/>
      <c r="K114" s="40"/>
    </row>
    <row r="115" spans="2:11" ht="12.75">
      <c r="B115" s="1"/>
      <c r="C115" s="39"/>
      <c r="D115" s="39"/>
      <c r="E115" s="39"/>
      <c r="F115" s="39"/>
      <c r="G115" s="39"/>
      <c r="H115" s="40"/>
      <c r="I115" s="41"/>
      <c r="J115" s="40"/>
      <c r="K115" s="40"/>
    </row>
    <row r="116" spans="2:11" ht="12.75">
      <c r="B116" s="1"/>
      <c r="C116" s="39"/>
      <c r="D116" s="39"/>
      <c r="E116" s="39"/>
      <c r="F116" s="39"/>
      <c r="G116" s="39"/>
      <c r="H116" s="40"/>
      <c r="I116" s="41"/>
      <c r="J116" s="40"/>
      <c r="K116" s="40"/>
    </row>
    <row r="117" spans="2:11" ht="12.75">
      <c r="B117" s="1"/>
      <c r="C117" s="39"/>
      <c r="D117" s="39"/>
      <c r="E117" s="39"/>
      <c r="F117" s="39"/>
      <c r="G117" s="39"/>
      <c r="H117" s="40"/>
      <c r="I117" s="41"/>
      <c r="J117" s="40"/>
      <c r="K117" s="40"/>
    </row>
    <row r="118" spans="2:11" ht="12.75">
      <c r="B118" s="1"/>
      <c r="C118" s="39"/>
      <c r="D118" s="39"/>
      <c r="E118" s="39"/>
      <c r="F118" s="39"/>
      <c r="G118" s="39"/>
      <c r="H118" s="40"/>
      <c r="I118" s="41"/>
      <c r="J118" s="40"/>
      <c r="K118" s="40"/>
    </row>
    <row r="119" spans="2:11" ht="12.75">
      <c r="B119" s="1"/>
      <c r="C119" s="39"/>
      <c r="D119" s="39"/>
      <c r="E119" s="39"/>
      <c r="F119" s="39"/>
      <c r="G119" s="39"/>
      <c r="H119" s="40"/>
      <c r="I119" s="41"/>
      <c r="J119" s="40"/>
      <c r="K119" s="40"/>
    </row>
    <row r="120" spans="2:11" ht="12.75">
      <c r="B120" s="1"/>
      <c r="C120" s="39"/>
      <c r="D120" s="39"/>
      <c r="E120" s="39"/>
      <c r="F120" s="39"/>
      <c r="G120" s="39"/>
      <c r="H120" s="40"/>
      <c r="I120" s="41"/>
      <c r="J120" s="40"/>
      <c r="K120" s="40"/>
    </row>
    <row r="121" spans="2:11" ht="12.75">
      <c r="B121" s="1"/>
      <c r="C121" s="39"/>
      <c r="D121" s="39"/>
      <c r="E121" s="39"/>
      <c r="F121" s="39"/>
      <c r="G121" s="39"/>
      <c r="H121" s="40"/>
      <c r="I121" s="41"/>
      <c r="J121" s="40"/>
      <c r="K121" s="40"/>
    </row>
    <row r="122" spans="2:11" ht="12.75">
      <c r="B122" s="1"/>
      <c r="C122" s="39"/>
      <c r="D122" s="39"/>
      <c r="E122" s="39"/>
      <c r="F122" s="39"/>
      <c r="G122" s="39"/>
      <c r="H122" s="40"/>
      <c r="I122" s="41"/>
      <c r="J122" s="40"/>
      <c r="K122" s="40"/>
    </row>
    <row r="123" spans="2:11" ht="12.75">
      <c r="B123" s="1"/>
      <c r="C123" s="39"/>
      <c r="D123" s="39"/>
      <c r="E123" s="39"/>
      <c r="F123" s="39"/>
      <c r="G123" s="39"/>
      <c r="H123" s="40"/>
      <c r="I123" s="41"/>
      <c r="J123" s="40"/>
      <c r="K123" s="40"/>
    </row>
    <row r="124" spans="2:11" ht="12.75">
      <c r="B124" s="1"/>
      <c r="C124" s="39"/>
      <c r="D124" s="39"/>
      <c r="E124" s="39"/>
      <c r="F124" s="39"/>
      <c r="G124" s="39"/>
      <c r="H124" s="40"/>
      <c r="I124" s="41"/>
      <c r="J124" s="40"/>
      <c r="K124" s="40"/>
    </row>
    <row r="125" spans="2:11" ht="12.75">
      <c r="B125" s="1"/>
      <c r="C125" s="39"/>
      <c r="D125" s="39"/>
      <c r="E125" s="39"/>
      <c r="F125" s="39"/>
      <c r="G125" s="39"/>
      <c r="H125" s="40"/>
      <c r="I125" s="41"/>
      <c r="J125" s="40"/>
      <c r="K125" s="40"/>
    </row>
    <row r="126" spans="2:11" ht="12.75">
      <c r="B126" s="1"/>
      <c r="C126" s="39"/>
      <c r="D126" s="39"/>
      <c r="E126" s="39"/>
      <c r="F126" s="39"/>
      <c r="G126" s="39"/>
      <c r="H126" s="40"/>
      <c r="I126" s="41"/>
      <c r="J126" s="40"/>
      <c r="K126" s="40"/>
    </row>
    <row r="127" spans="2:11" ht="12.75">
      <c r="B127" s="1"/>
      <c r="C127" s="39"/>
      <c r="D127" s="39"/>
      <c r="E127" s="39"/>
      <c r="F127" s="39"/>
      <c r="G127" s="39"/>
      <c r="H127" s="40"/>
      <c r="I127" s="41"/>
      <c r="J127" s="40"/>
      <c r="K127" s="40"/>
    </row>
    <row r="128" spans="2:11" ht="12.75">
      <c r="B128" s="1"/>
      <c r="C128" s="39"/>
      <c r="D128" s="39"/>
      <c r="E128" s="39"/>
      <c r="F128" s="39"/>
      <c r="G128" s="39"/>
      <c r="H128" s="40"/>
      <c r="I128" s="41"/>
      <c r="J128" s="40"/>
      <c r="K128" s="40"/>
    </row>
    <row r="129" spans="2:11" ht="12.75">
      <c r="B129" s="1"/>
      <c r="C129" s="39"/>
      <c r="D129" s="39"/>
      <c r="E129" s="39"/>
      <c r="F129" s="39"/>
      <c r="G129" s="39"/>
      <c r="H129" s="40"/>
      <c r="I129" s="41"/>
      <c r="J129" s="40"/>
      <c r="K129" s="40"/>
    </row>
    <row r="130" spans="2:11" ht="12.75">
      <c r="B130" s="42"/>
      <c r="C130" s="39"/>
      <c r="D130" s="39"/>
      <c r="E130" s="39"/>
      <c r="F130" s="39"/>
      <c r="G130" s="39"/>
      <c r="H130" s="40"/>
      <c r="I130" s="41"/>
      <c r="J130" s="40"/>
      <c r="K130" s="40"/>
    </row>
    <row r="131" spans="2:11" ht="12.75">
      <c r="B131" s="42"/>
      <c r="C131" s="39"/>
      <c r="D131" s="39"/>
      <c r="E131" s="39"/>
      <c r="F131" s="39"/>
      <c r="G131" s="39"/>
      <c r="H131" s="40"/>
      <c r="I131" s="41"/>
      <c r="J131" s="40"/>
      <c r="K131" s="40"/>
    </row>
    <row r="132" spans="2:11" ht="12.75">
      <c r="B132" s="42"/>
      <c r="C132" s="39"/>
      <c r="D132" s="39"/>
      <c r="E132" s="39"/>
      <c r="F132" s="39"/>
      <c r="G132" s="39"/>
      <c r="H132" s="40"/>
      <c r="I132" s="41"/>
      <c r="J132" s="40"/>
      <c r="K132" s="40"/>
    </row>
    <row r="133" spans="2:11" ht="12.75">
      <c r="B133" s="42"/>
      <c r="C133" s="39"/>
      <c r="D133" s="39"/>
      <c r="E133" s="39"/>
      <c r="F133" s="39"/>
      <c r="G133" s="39"/>
      <c r="H133" s="40"/>
      <c r="I133" s="41"/>
      <c r="J133" s="40"/>
      <c r="K133" s="40"/>
    </row>
    <row r="134" spans="2:11" ht="12.75">
      <c r="B134" s="42"/>
      <c r="C134" s="39"/>
      <c r="D134" s="39"/>
      <c r="E134" s="39"/>
      <c r="F134" s="39"/>
      <c r="G134" s="39"/>
      <c r="H134" s="40"/>
      <c r="I134" s="41"/>
      <c r="J134" s="40"/>
      <c r="K134" s="40"/>
    </row>
    <row r="135" spans="2:11" ht="12.75">
      <c r="B135" s="42"/>
      <c r="C135" s="39"/>
      <c r="D135" s="39"/>
      <c r="E135" s="39"/>
      <c r="F135" s="39"/>
      <c r="G135" s="39"/>
      <c r="H135" s="40"/>
      <c r="I135" s="41"/>
      <c r="J135" s="40"/>
      <c r="K135" s="40"/>
    </row>
    <row r="136" spans="2:11" ht="12.75">
      <c r="B136" s="42"/>
      <c r="C136" s="39"/>
      <c r="D136" s="39"/>
      <c r="E136" s="39"/>
      <c r="F136" s="39"/>
      <c r="G136" s="39"/>
      <c r="H136" s="40"/>
      <c r="I136" s="41"/>
      <c r="J136" s="40"/>
      <c r="K136" s="40"/>
    </row>
    <row r="137" spans="2:11" ht="12.75">
      <c r="B137" s="42"/>
      <c r="C137" s="39"/>
      <c r="D137" s="39"/>
      <c r="E137" s="39"/>
      <c r="F137" s="39"/>
      <c r="G137" s="39"/>
      <c r="H137" s="40"/>
      <c r="I137" s="41"/>
      <c r="J137" s="40"/>
      <c r="K137" s="40"/>
    </row>
    <row r="138" spans="2:11" ht="12.75">
      <c r="B138" s="42"/>
      <c r="C138" s="39"/>
      <c r="D138" s="39"/>
      <c r="E138" s="39"/>
      <c r="F138" s="39"/>
      <c r="G138" s="39"/>
      <c r="H138" s="40"/>
      <c r="I138" s="41"/>
      <c r="J138" s="40"/>
      <c r="K138" s="40"/>
    </row>
    <row r="139" spans="2:11" ht="12.75">
      <c r="B139" s="42"/>
      <c r="C139" s="39"/>
      <c r="D139" s="39"/>
      <c r="E139" s="39"/>
      <c r="F139" s="39"/>
      <c r="G139" s="39"/>
      <c r="H139" s="40"/>
      <c r="I139" s="41"/>
      <c r="J139" s="40"/>
      <c r="K139" s="40"/>
    </row>
    <row r="140" spans="2:11" ht="12.75">
      <c r="B140" s="42"/>
      <c r="C140" s="39"/>
      <c r="D140" s="39"/>
      <c r="E140" s="39"/>
      <c r="F140" s="39"/>
      <c r="G140" s="39"/>
      <c r="H140" s="40"/>
      <c r="I140" s="41"/>
      <c r="J140" s="40"/>
      <c r="K140" s="40"/>
    </row>
    <row r="141" spans="2:11" ht="12.75">
      <c r="B141" s="42"/>
      <c r="C141" s="39"/>
      <c r="D141" s="39"/>
      <c r="E141" s="39"/>
      <c r="F141" s="39"/>
      <c r="G141" s="39"/>
      <c r="H141" s="40"/>
      <c r="I141" s="41"/>
      <c r="J141" s="40"/>
      <c r="K141" s="40"/>
    </row>
    <row r="142" spans="2:11" ht="12.75">
      <c r="B142" s="42"/>
      <c r="C142" s="39"/>
      <c r="D142" s="39"/>
      <c r="E142" s="39"/>
      <c r="F142" s="39"/>
      <c r="G142" s="39"/>
      <c r="H142" s="40"/>
      <c r="I142" s="41"/>
      <c r="J142" s="40"/>
      <c r="K142" s="40"/>
    </row>
    <row r="143" spans="2:11" ht="12.75">
      <c r="B143" s="42"/>
      <c r="C143" s="39"/>
      <c r="D143" s="39"/>
      <c r="E143" s="39"/>
      <c r="F143" s="39"/>
      <c r="G143" s="39"/>
      <c r="H143" s="40"/>
      <c r="I143" s="41"/>
      <c r="J143" s="40"/>
      <c r="K143" s="40"/>
    </row>
    <row r="144" spans="2:11" ht="12.75">
      <c r="B144" s="42"/>
      <c r="C144" s="39"/>
      <c r="D144" s="39"/>
      <c r="E144" s="39"/>
      <c r="F144" s="39"/>
      <c r="G144" s="39"/>
      <c r="H144" s="40"/>
      <c r="I144" s="41"/>
      <c r="J144" s="40"/>
      <c r="K144" s="40"/>
    </row>
    <row r="145" spans="2:11" ht="12.75">
      <c r="B145" s="42"/>
      <c r="C145" s="39"/>
      <c r="D145" s="39"/>
      <c r="E145" s="39"/>
      <c r="F145" s="39"/>
      <c r="G145" s="39"/>
      <c r="H145" s="40"/>
      <c r="I145" s="41"/>
      <c r="J145" s="40"/>
      <c r="K145" s="40"/>
    </row>
    <row r="146" spans="2:11" ht="12.75">
      <c r="B146" s="42"/>
      <c r="C146" s="39"/>
      <c r="D146" s="39"/>
      <c r="E146" s="39"/>
      <c r="F146" s="39"/>
      <c r="G146" s="39"/>
      <c r="H146" s="40"/>
      <c r="I146" s="41"/>
      <c r="J146" s="40"/>
      <c r="K146" s="40"/>
    </row>
    <row r="147" spans="2:11" ht="12.75">
      <c r="B147" s="42"/>
      <c r="C147" s="39"/>
      <c r="D147" s="39"/>
      <c r="E147" s="39"/>
      <c r="F147" s="39"/>
      <c r="G147" s="39"/>
      <c r="H147" s="40"/>
      <c r="I147" s="41"/>
      <c r="J147" s="40"/>
      <c r="K147" s="40"/>
    </row>
    <row r="148" spans="2:11" ht="12.75">
      <c r="B148" s="42"/>
      <c r="C148" s="39"/>
      <c r="D148" s="39"/>
      <c r="E148" s="39"/>
      <c r="F148" s="39"/>
      <c r="G148" s="39"/>
      <c r="H148" s="40"/>
      <c r="I148" s="41"/>
      <c r="J148" s="40"/>
      <c r="K148" s="40"/>
    </row>
    <row r="149" spans="2:11" ht="12.75">
      <c r="B149" s="42"/>
      <c r="C149" s="39"/>
      <c r="D149" s="39"/>
      <c r="E149" s="39"/>
      <c r="F149" s="39"/>
      <c r="G149" s="39"/>
      <c r="H149" s="40"/>
      <c r="I149" s="41"/>
      <c r="J149" s="40"/>
      <c r="K149" s="40"/>
    </row>
    <row r="150" spans="2:11" ht="12.75">
      <c r="B150" s="43"/>
      <c r="C150" s="39"/>
      <c r="D150" s="39"/>
      <c r="E150" s="39"/>
      <c r="F150" s="39"/>
      <c r="G150" s="39"/>
      <c r="H150" s="40"/>
      <c r="I150" s="41"/>
      <c r="J150" s="40"/>
      <c r="K150" s="40"/>
    </row>
    <row r="151" spans="2:11" ht="12.75">
      <c r="B151" s="43"/>
      <c r="C151" s="39"/>
      <c r="D151" s="39"/>
      <c r="E151" s="39"/>
      <c r="F151" s="39"/>
      <c r="G151" s="39"/>
      <c r="H151" s="40"/>
      <c r="I151" s="41"/>
      <c r="J151" s="40"/>
      <c r="K151" s="40"/>
    </row>
    <row r="152" spans="2:11" ht="12.75">
      <c r="B152" s="43"/>
      <c r="C152" s="39"/>
      <c r="D152" s="39"/>
      <c r="E152" s="39"/>
      <c r="F152" s="39"/>
      <c r="G152" s="39"/>
      <c r="H152" s="40"/>
      <c r="I152" s="41"/>
      <c r="J152" s="40"/>
      <c r="K152" s="40"/>
    </row>
    <row r="153" spans="2:11" ht="12.75">
      <c r="B153" s="43"/>
      <c r="C153" s="39"/>
      <c r="D153" s="39"/>
      <c r="E153" s="39"/>
      <c r="F153" s="39"/>
      <c r="G153" s="39"/>
      <c r="H153" s="40"/>
      <c r="I153" s="41"/>
      <c r="J153" s="40"/>
      <c r="K153" s="40"/>
    </row>
    <row r="154" spans="2:11" ht="12.75">
      <c r="B154" s="43"/>
      <c r="C154" s="39"/>
      <c r="D154" s="39"/>
      <c r="E154" s="39"/>
      <c r="F154" s="39"/>
      <c r="G154" s="39"/>
      <c r="H154" s="40"/>
      <c r="I154" s="41"/>
      <c r="J154" s="40"/>
      <c r="K154" s="40"/>
    </row>
    <row r="155" spans="2:11" ht="12.75">
      <c r="B155" s="43"/>
      <c r="C155" s="39"/>
      <c r="D155" s="39"/>
      <c r="E155" s="39"/>
      <c r="F155" s="39"/>
      <c r="G155" s="39"/>
      <c r="H155" s="40"/>
      <c r="I155" s="41"/>
      <c r="J155" s="40"/>
      <c r="K155" s="40"/>
    </row>
    <row r="156" spans="2:11" ht="12.75">
      <c r="B156" s="43"/>
      <c r="C156" s="39"/>
      <c r="D156" s="39"/>
      <c r="E156" s="39"/>
      <c r="F156" s="39"/>
      <c r="G156" s="39"/>
      <c r="H156" s="40"/>
      <c r="I156" s="41"/>
      <c r="J156" s="40"/>
      <c r="K156" s="40"/>
    </row>
    <row r="157" spans="2:11" ht="12.75">
      <c r="B157" s="43"/>
      <c r="C157" s="39"/>
      <c r="D157" s="39"/>
      <c r="E157" s="39"/>
      <c r="F157" s="39"/>
      <c r="G157" s="39"/>
      <c r="H157" s="40"/>
      <c r="I157" s="41"/>
      <c r="J157" s="40"/>
      <c r="K157" s="40"/>
    </row>
    <row r="158" spans="2:11" ht="12.75">
      <c r="B158" s="43"/>
      <c r="C158" s="39"/>
      <c r="D158" s="39"/>
      <c r="E158" s="39"/>
      <c r="F158" s="39"/>
      <c r="G158" s="39"/>
      <c r="H158" s="40"/>
      <c r="I158" s="41"/>
      <c r="J158" s="40"/>
      <c r="K158" s="40"/>
    </row>
    <row r="159" spans="2:11" ht="12.75">
      <c r="B159" s="43"/>
      <c r="C159" s="39"/>
      <c r="D159" s="39"/>
      <c r="E159" s="39"/>
      <c r="F159" s="39"/>
      <c r="G159" s="39"/>
      <c r="H159" s="40"/>
      <c r="I159" s="41"/>
      <c r="J159" s="40"/>
      <c r="K159" s="40"/>
    </row>
    <row r="160" spans="2:11" ht="12.75">
      <c r="B160" s="43"/>
      <c r="C160" s="39"/>
      <c r="D160" s="39"/>
      <c r="E160" s="39"/>
      <c r="F160" s="39"/>
      <c r="G160" s="39"/>
      <c r="H160" s="40"/>
      <c r="I160" s="41"/>
      <c r="J160" s="40"/>
      <c r="K160" s="40"/>
    </row>
    <row r="161" spans="2:11" ht="12.75">
      <c r="B161" s="43"/>
      <c r="C161" s="39"/>
      <c r="D161" s="39"/>
      <c r="E161" s="39"/>
      <c r="F161" s="39"/>
      <c r="G161" s="39"/>
      <c r="H161" s="40"/>
      <c r="I161" s="41"/>
      <c r="J161" s="40"/>
      <c r="K161" s="40"/>
    </row>
    <row r="162" spans="2:11" ht="12.75">
      <c r="B162" s="43"/>
      <c r="C162" s="39"/>
      <c r="D162" s="39"/>
      <c r="E162" s="39"/>
      <c r="F162" s="39"/>
      <c r="G162" s="39"/>
      <c r="H162" s="40"/>
      <c r="I162" s="41"/>
      <c r="J162" s="40"/>
      <c r="K162" s="40"/>
    </row>
  </sheetData>
  <mergeCells count="3">
    <mergeCell ref="B3:K3"/>
    <mergeCell ref="B4:K4"/>
    <mergeCell ref="B5:K5"/>
  </mergeCells>
  <printOptions/>
  <pageMargins left="0.48" right="0.18" top="0.61" bottom="1" header="0.4921259845" footer="0.4921259845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"/>
  <dimension ref="A1:AG162"/>
  <sheetViews>
    <sheetView workbookViewId="0" topLeftCell="A1">
      <pane ySplit="9" topLeftCell="BM10" activePane="bottomLeft" state="frozen"/>
      <selection pane="topLeft" activeCell="B2" sqref="B2:K39"/>
      <selection pane="bottomLeft" activeCell="B2" sqref="B2:K39"/>
    </sheetView>
  </sheetViews>
  <sheetFormatPr defaultColWidth="11.421875" defaultRowHeight="12.75"/>
  <cols>
    <col min="1" max="1" width="2.7109375" style="110" customWidth="1"/>
    <col min="2" max="2" width="4.421875" style="151" bestFit="1" customWidth="1"/>
    <col min="3" max="3" width="8.28125" style="110" bestFit="1" customWidth="1"/>
    <col min="4" max="5" width="12.57421875" style="110" customWidth="1"/>
    <col min="6" max="6" width="3.421875" style="110" bestFit="1" customWidth="1"/>
    <col min="7" max="7" width="25.00390625" style="110" bestFit="1" customWidth="1"/>
    <col min="8" max="8" width="10.7109375" style="110" bestFit="1" customWidth="1"/>
    <col min="9" max="9" width="8.28125" style="110" bestFit="1" customWidth="1"/>
    <col min="10" max="11" width="10.7109375" style="110" bestFit="1" customWidth="1"/>
    <col min="12" max="12" width="3.57421875" style="110" customWidth="1"/>
    <col min="13" max="16384" width="12.57421875" style="110" customWidth="1"/>
  </cols>
  <sheetData>
    <row r="1" spans="1:11" ht="3.75" customHeight="1" thickBot="1">
      <c r="A1" s="107"/>
      <c r="B1" s="108"/>
      <c r="C1" s="107"/>
      <c r="D1" s="109"/>
      <c r="E1" s="109"/>
      <c r="F1" s="107"/>
      <c r="G1" s="109"/>
      <c r="H1" s="109"/>
      <c r="I1" s="107"/>
      <c r="J1" s="109"/>
      <c r="K1" s="109"/>
    </row>
    <row r="2" spans="1:11" ht="14.25">
      <c r="A2" s="107"/>
      <c r="B2" s="111"/>
      <c r="C2" s="112"/>
      <c r="D2" s="113"/>
      <c r="E2" s="113"/>
      <c r="F2" s="112"/>
      <c r="G2" s="113"/>
      <c r="H2" s="114"/>
      <c r="I2" s="112"/>
      <c r="J2" s="114"/>
      <c r="K2" s="115"/>
    </row>
    <row r="3" spans="1:11" ht="33">
      <c r="A3" s="116"/>
      <c r="B3" s="117" t="s">
        <v>0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1:11" ht="37.5">
      <c r="A4" s="116"/>
      <c r="B4" s="120" t="s">
        <v>28</v>
      </c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>
      <c r="A5" s="123"/>
      <c r="B5" s="124" t="s">
        <v>29</v>
      </c>
      <c r="C5" s="125"/>
      <c r="D5" s="125"/>
      <c r="E5" s="125"/>
      <c r="F5" s="125"/>
      <c r="G5" s="125"/>
      <c r="H5" s="125"/>
      <c r="I5" s="125"/>
      <c r="J5" s="125"/>
      <c r="K5" s="126"/>
    </row>
    <row r="6" spans="1:11" ht="3" customHeight="1" thickBot="1">
      <c r="A6" s="127"/>
      <c r="B6" s="128"/>
      <c r="C6" s="129"/>
      <c r="D6" s="130"/>
      <c r="E6" s="130"/>
      <c r="F6" s="129"/>
      <c r="G6" s="130"/>
      <c r="H6" s="131"/>
      <c r="I6" s="129"/>
      <c r="J6" s="131"/>
      <c r="K6" s="132"/>
    </row>
    <row r="7" spans="2:11" ht="6.75" customHeight="1">
      <c r="B7" s="133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67.5" customHeight="1">
      <c r="A8" s="116"/>
      <c r="B8" s="135" t="s">
        <v>3</v>
      </c>
      <c r="C8" s="136" t="s">
        <v>4</v>
      </c>
      <c r="D8" s="137" t="s">
        <v>5</v>
      </c>
      <c r="E8" s="137" t="s">
        <v>6</v>
      </c>
      <c r="F8" s="136" t="s">
        <v>7</v>
      </c>
      <c r="G8" s="137" t="s">
        <v>8</v>
      </c>
      <c r="H8" s="138" t="s">
        <v>9</v>
      </c>
      <c r="I8" s="136" t="s">
        <v>10</v>
      </c>
      <c r="J8" s="138" t="s">
        <v>11</v>
      </c>
      <c r="K8" s="138" t="s">
        <v>12</v>
      </c>
    </row>
    <row r="9" spans="1:33" ht="3.75" customHeight="1">
      <c r="A9" s="139"/>
      <c r="B9" s="140"/>
      <c r="C9" s="141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11" ht="14.25">
      <c r="A10" s="145"/>
      <c r="B10" s="146">
        <v>1</v>
      </c>
      <c r="C10" s="147">
        <f>IF('[1]Abrechnung'!H16=1,'[1]Abrechnung'!A16," ")</f>
        <v>13</v>
      </c>
      <c r="D10" s="147" t="str">
        <f>IF('[1]Abrechnung'!H16=1,'[1]Abrechnung'!B16," ")</f>
        <v>Kühl</v>
      </c>
      <c r="E10" s="147" t="str">
        <f>IF('[1]Abrechnung'!H16=1,'[1]Abrechnung'!C16," ")</f>
        <v>Lasse</v>
      </c>
      <c r="F10" s="147">
        <f>IF('[1]Abrechnung'!H16=1,'[1]Abrechnung'!D16," ")</f>
        <v>13</v>
      </c>
      <c r="G10" s="147" t="str">
        <f>IF('[1]Abrechnung'!H16=1,'[1]Abrechnung'!F16," ")</f>
        <v>SSV Nienborstel – Jugend</v>
      </c>
      <c r="H10" s="148">
        <f>IF('[1]Abrechnung'!$H16=1,'[1]Abrechnung'!M16," ")</f>
        <v>0.006249999999999645</v>
      </c>
      <c r="I10" s="149">
        <f>IF('[1]Abrechnung'!$H16=1,'[1]Abrechnung'!J16," ")</f>
        <v>0</v>
      </c>
      <c r="J10" s="148">
        <f>IF('[1]Abrechnung'!$H16=1,'[1]Abrechnung'!K16," ")</f>
        <v>0</v>
      </c>
      <c r="K10" s="148">
        <f>IF('[1]Abrechnung'!$H16=1,'[1]Abrechnung'!N16," ")</f>
        <v>0.006249999999999645</v>
      </c>
    </row>
    <row r="11" spans="2:11" ht="14.25">
      <c r="B11" s="150">
        <v>2</v>
      </c>
      <c r="C11" s="147">
        <f>IF('[1]Abrechnung'!H37=1,'[1]Abrechnung'!A37," ")</f>
        <v>34</v>
      </c>
      <c r="D11" s="147" t="str">
        <f>IF('[1]Abrechnung'!H37=1,'[1]Abrechnung'!B37," ")</f>
        <v>Warnke</v>
      </c>
      <c r="E11" s="147" t="str">
        <f>IF('[1]Abrechnung'!H37=1,'[1]Abrechnung'!C37," ")</f>
        <v>Matthis</v>
      </c>
      <c r="F11" s="147">
        <f>IF('[1]Abrechnung'!H37=1,'[1]Abrechnung'!D37," ")</f>
        <v>14</v>
      </c>
      <c r="G11" s="147" t="str">
        <f>IF('[1]Abrechnung'!H37=1,'[1]Abrechnung'!F37," ")</f>
        <v>KK Nindorf "Jugend"</v>
      </c>
      <c r="H11" s="148">
        <f>IF('[1]Abrechnung'!$H37=1,'[1]Abrechnung'!M37," ")</f>
        <v>0.006631944444444482</v>
      </c>
      <c r="I11" s="149">
        <f>IF('[1]Abrechnung'!$H37=1,'[1]Abrechnung'!J37," ")</f>
        <v>1</v>
      </c>
      <c r="J11" s="148">
        <f>IF('[1]Abrechnung'!$H37=1,'[1]Abrechnung'!K37," ")</f>
        <v>0.00023148148148148146</v>
      </c>
      <c r="K11" s="148">
        <f>IF('[1]Abrechnung'!$H37=1,'[1]Abrechnung'!N37," ")</f>
        <v>0.006863425925925964</v>
      </c>
    </row>
    <row r="12" spans="2:11" ht="14.25">
      <c r="B12" s="146">
        <v>3</v>
      </c>
      <c r="C12" s="147">
        <f>IF('[1]Abrechnung'!H71=1,'[1]Abrechnung'!A71," ")</f>
        <v>68</v>
      </c>
      <c r="D12" s="147" t="str">
        <f>IF('[1]Abrechnung'!H71=1,'[1]Abrechnung'!B71," ")</f>
        <v>Schmidt</v>
      </c>
      <c r="E12" s="147" t="str">
        <f>IF('[1]Abrechnung'!H71=1,'[1]Abrechnung'!C71," ")</f>
        <v>Michel</v>
      </c>
      <c r="F12" s="147">
        <f>IF('[1]Abrechnung'!H71=1,'[1]Abrechnung'!D71," ")</f>
        <v>17</v>
      </c>
      <c r="G12" s="147" t="str">
        <f>IF('[1]Abrechnung'!H71=1,'[1]Abrechnung'!F71," ")</f>
        <v>KK Nindorf „Junioren“</v>
      </c>
      <c r="H12" s="148">
        <f>IF('[1]Abrechnung'!$H71=1,'[1]Abrechnung'!M71," ")</f>
        <v>0.006041666666666834</v>
      </c>
      <c r="I12" s="149">
        <f>IF('[1]Abrechnung'!$H71=1,'[1]Abrechnung'!J71," ")</f>
        <v>4</v>
      </c>
      <c r="J12" s="148">
        <f>IF('[1]Abrechnung'!$H71=1,'[1]Abrechnung'!K71," ")</f>
        <v>0.0009259259259259259</v>
      </c>
      <c r="K12" s="148">
        <f>IF('[1]Abrechnung'!$H71=1,'[1]Abrechnung'!N71," ")</f>
        <v>0.0069675925925927595</v>
      </c>
    </row>
    <row r="13" spans="2:11" ht="14.25">
      <c r="B13" s="150">
        <v>4</v>
      </c>
      <c r="C13" s="147">
        <f>IF('[1]Abrechnung'!H26=1,'[1]Abrechnung'!A26," ")</f>
        <v>23</v>
      </c>
      <c r="D13" s="147" t="str">
        <f>IF('[1]Abrechnung'!H26=1,'[1]Abrechnung'!B26," ")</f>
        <v>Bestmann</v>
      </c>
      <c r="E13" s="147" t="str">
        <f>IF('[1]Abrechnung'!H26=1,'[1]Abrechnung'!C26," ")</f>
        <v>Jannis</v>
      </c>
      <c r="F13" s="147">
        <f>IF('[1]Abrechnung'!H26=1,'[1]Abrechnung'!D26," ")</f>
        <v>12</v>
      </c>
      <c r="G13" s="147" t="str">
        <f>IF('[1]Abrechnung'!H26=1,'[1]Abrechnung'!F26," ")</f>
        <v>Nachwuchsteam</v>
      </c>
      <c r="H13" s="148">
        <f>IF('[1]Abrechnung'!$H26=1,'[1]Abrechnung'!M26," ")</f>
        <v>0.007210648148148313</v>
      </c>
      <c r="I13" s="149">
        <f>IF('[1]Abrechnung'!$H26=1,'[1]Abrechnung'!J26," ")</f>
        <v>2</v>
      </c>
      <c r="J13" s="148">
        <f>IF('[1]Abrechnung'!$H26=1,'[1]Abrechnung'!K26," ")</f>
        <v>0.0004629629629629629</v>
      </c>
      <c r="K13" s="148">
        <f>IF('[1]Abrechnung'!$H26=1,'[1]Abrechnung'!N26," ")</f>
        <v>0.007673611111111276</v>
      </c>
    </row>
    <row r="14" spans="2:11" ht="14.25">
      <c r="B14" s="150">
        <v>5</v>
      </c>
      <c r="C14" s="147">
        <f>IF('[1]Abrechnung'!H88=1,'[1]Abrechnung'!A88," ")</f>
        <v>85</v>
      </c>
      <c r="D14" s="147" t="str">
        <f>IF('[1]Abrechnung'!H88=1,'[1]Abrechnung'!B88," ")</f>
        <v>Diercks</v>
      </c>
      <c r="E14" s="147" t="str">
        <f>IF('[1]Abrechnung'!H88=1,'[1]Abrechnung'!C88," ")</f>
        <v>Conrad</v>
      </c>
      <c r="F14" s="147">
        <f>IF('[1]Abrechnung'!H88=1,'[1]Abrechnung'!D88," ")</f>
        <v>12</v>
      </c>
      <c r="G14" s="147" t="str">
        <f>IF('[1]Abrechnung'!H88=1,'[1]Abrechnung'!F88," ")</f>
        <v>Skate or Die</v>
      </c>
      <c r="H14" s="148">
        <f>IF('[1]Abrechnung'!$H88=1,'[1]Abrechnung'!M88," ")</f>
        <v>0.006770833333333948</v>
      </c>
      <c r="I14" s="149">
        <f>IF('[1]Abrechnung'!$H88=1,'[1]Abrechnung'!J88," ")</f>
        <v>4</v>
      </c>
      <c r="J14" s="148">
        <f>IF('[1]Abrechnung'!$H88=1,'[1]Abrechnung'!K88," ")</f>
        <v>0.0009259259259259259</v>
      </c>
      <c r="K14" s="148">
        <f>IF('[1]Abrechnung'!$H88=1,'[1]Abrechnung'!N88," ")</f>
        <v>0.007696759259259873</v>
      </c>
    </row>
    <row r="15" spans="2:11" ht="14.25">
      <c r="B15" s="146">
        <v>6</v>
      </c>
      <c r="C15" s="147">
        <f>IF('[1]Abrechnung'!H46=1,'[1]Abrechnung'!A46," ")</f>
        <v>43</v>
      </c>
      <c r="D15" s="147" t="str">
        <f>IF('[1]Abrechnung'!H46=1,'[1]Abrechnung'!B46," ")</f>
        <v>Claußen</v>
      </c>
      <c r="E15" s="147" t="str">
        <f>IF('[1]Abrechnung'!H46=1,'[1]Abrechnung'!C46," ")</f>
        <v>Timo</v>
      </c>
      <c r="F15" s="147">
        <f>IF('[1]Abrechnung'!H46=1,'[1]Abrechnung'!D46," ")</f>
        <v>14</v>
      </c>
      <c r="G15" s="147" t="str">
        <f>IF('[1]Abrechnung'!H46=1,'[1]Abrechnung'!F46," ")</f>
        <v>SSV Nienborstel – Jugend</v>
      </c>
      <c r="H15" s="148">
        <f>IF('[1]Abrechnung'!$H46=1,'[1]Abrechnung'!M46," ")</f>
        <v>0.007777777777777772</v>
      </c>
      <c r="I15" s="149">
        <f>IF('[1]Abrechnung'!$H46=1,'[1]Abrechnung'!J46," ")</f>
        <v>1</v>
      </c>
      <c r="J15" s="148">
        <f>IF('[1]Abrechnung'!$H46=1,'[1]Abrechnung'!K46," ")</f>
        <v>0.00023148148148148146</v>
      </c>
      <c r="K15" s="148">
        <f>IF('[1]Abrechnung'!$H46=1,'[1]Abrechnung'!N46," ")</f>
        <v>0.008009259259259254</v>
      </c>
    </row>
    <row r="16" spans="2:11" ht="14.25">
      <c r="B16" s="146">
        <v>7</v>
      </c>
      <c r="C16" s="147">
        <f>IF('[1]Abrechnung'!H100=1,'[1]Abrechnung'!A100," ")</f>
        <v>97</v>
      </c>
      <c r="D16" s="147" t="str">
        <f>IF('[1]Abrechnung'!H100=1,'[1]Abrechnung'!B100," ")</f>
        <v>Kißmann</v>
      </c>
      <c r="E16" s="147" t="str">
        <f>IF('[1]Abrechnung'!H100=1,'[1]Abrechnung'!C100," ")</f>
        <v>Niklas</v>
      </c>
      <c r="F16" s="147">
        <f>IF('[1]Abrechnung'!H100=1,'[1]Abrechnung'!D100," ")</f>
        <v>12</v>
      </c>
      <c r="G16" s="147" t="str">
        <f>IF('[1]Abrechnung'!H100=1,'[1]Abrechnung'!F100," ")</f>
        <v>Nachwuchsteam</v>
      </c>
      <c r="H16" s="148">
        <f>IF('[1]Abrechnung'!$H100=1,'[1]Abrechnung'!M100," ")</f>
        <v>0.006956018518518459</v>
      </c>
      <c r="I16" s="149">
        <f>IF('[1]Abrechnung'!$H100=1,'[1]Abrechnung'!J100," ")</f>
        <v>6</v>
      </c>
      <c r="J16" s="148">
        <f>IF('[1]Abrechnung'!$H100=1,'[1]Abrechnung'!K100," ")</f>
        <v>0.0013888888888888887</v>
      </c>
      <c r="K16" s="148">
        <f>IF('[1]Abrechnung'!$H100=1,'[1]Abrechnung'!N100," ")</f>
        <v>0.008344907407407348</v>
      </c>
    </row>
    <row r="17" spans="2:11" ht="14.25">
      <c r="B17" s="150">
        <v>8</v>
      </c>
      <c r="C17" s="147">
        <f>IF('[1]Abrechnung'!H83=1,'[1]Abrechnung'!A83," ")</f>
        <v>80</v>
      </c>
      <c r="D17" s="147" t="str">
        <f>IF('[1]Abrechnung'!H83=1,'[1]Abrechnung'!B83," ")</f>
        <v>Speck</v>
      </c>
      <c r="E17" s="147" t="str">
        <f>IF('[1]Abrechnung'!H83=1,'[1]Abrechnung'!C83," ")</f>
        <v>Ole</v>
      </c>
      <c r="F17" s="147">
        <f>IF('[1]Abrechnung'!H83=1,'[1]Abrechnung'!D83," ")</f>
        <v>12</v>
      </c>
      <c r="G17" s="147" t="str">
        <f>IF('[1]Abrechnung'!H83=1,'[1]Abrechnung'!F83," ")</f>
        <v>Nachwuchsteam</v>
      </c>
      <c r="H17" s="148">
        <f>IF('[1]Abrechnung'!$H83=1,'[1]Abrechnung'!M83," ")</f>
        <v>0.008993055555556073</v>
      </c>
      <c r="I17" s="149">
        <f>IF('[1]Abrechnung'!$H83=1,'[1]Abrechnung'!J83," ")</f>
        <v>5</v>
      </c>
      <c r="J17" s="148">
        <f>IF('[1]Abrechnung'!$H83=1,'[1]Abrechnung'!K83," ")</f>
        <v>0.0011574074074074073</v>
      </c>
      <c r="K17" s="148">
        <f>IF('[1]Abrechnung'!$H83=1,'[1]Abrechnung'!N83," ")</f>
        <v>0.01015046296296348</v>
      </c>
    </row>
    <row r="18" spans="2:11" ht="14.25">
      <c r="B18" s="146">
        <v>9</v>
      </c>
      <c r="C18" s="147">
        <f>IF('[1]Abrechnung'!H30=1,'[1]Abrechnung'!A30," ")</f>
        <v>27</v>
      </c>
      <c r="D18" s="147" t="str">
        <f>IF('[1]Abrechnung'!H30=1,'[1]Abrechnung'!B30," ")</f>
        <v>Wulff</v>
      </c>
      <c r="E18" s="147" t="str">
        <f>IF('[1]Abrechnung'!H30=1,'[1]Abrechnung'!C30," ")</f>
        <v>Philip</v>
      </c>
      <c r="F18" s="147">
        <f>IF('[1]Abrechnung'!H30=1,'[1]Abrechnung'!D30," ")</f>
        <v>12</v>
      </c>
      <c r="G18" s="147" t="str">
        <f>IF('[1]Abrechnung'!H30=1,'[1]Abrechnung'!F30," ")</f>
        <v>Skate or Die</v>
      </c>
      <c r="H18" s="148">
        <f>IF('[1]Abrechnung'!$H30=1,'[1]Abrechnung'!M30," ")</f>
        <v>0.009861111111110987</v>
      </c>
      <c r="I18" s="149">
        <f>IF('[1]Abrechnung'!$H30=1,'[1]Abrechnung'!J30," ")</f>
        <v>2</v>
      </c>
      <c r="J18" s="148">
        <f>IF('[1]Abrechnung'!$H30=1,'[1]Abrechnung'!K30," ")</f>
        <v>0.0004629629629629629</v>
      </c>
      <c r="K18" s="148">
        <f>IF('[1]Abrechnung'!$H30=1,'[1]Abrechnung'!N30," ")</f>
        <v>0.010324074074073951</v>
      </c>
    </row>
    <row r="19" spans="2:12" ht="14.25">
      <c r="B19" s="146">
        <v>10</v>
      </c>
      <c r="C19" s="147">
        <f>IF('[1]Abrechnung'!H60=1,'[1]Abrechnung'!A60," ")</f>
        <v>57</v>
      </c>
      <c r="D19" s="147" t="str">
        <f>IF('[1]Abrechnung'!H60=1,'[1]Abrechnung'!B60," ")</f>
        <v>Krüger</v>
      </c>
      <c r="E19" s="147" t="str">
        <f>IF('[1]Abrechnung'!H60=1,'[1]Abrechnung'!C60," ")</f>
        <v>Ragnar</v>
      </c>
      <c r="F19" s="147">
        <f>IF('[1]Abrechnung'!H60=1,'[1]Abrechnung'!D60," ")</f>
        <v>12</v>
      </c>
      <c r="G19" s="147" t="str">
        <f>IF('[1]Abrechnung'!H60=1,'[1]Abrechnung'!F60," ")</f>
        <v>Skate or Die</v>
      </c>
      <c r="H19" s="148">
        <f>IF('[1]Abrechnung'!$H60=1,'[1]Abrechnung'!M60," ")</f>
        <v>0.008356481481481715</v>
      </c>
      <c r="I19" s="149">
        <f>IF('[1]Abrechnung'!$H60=1,'[1]Abrechnung'!J60," ")</f>
        <v>17</v>
      </c>
      <c r="J19" s="148">
        <f>IF('[1]Abrechnung'!$H60=1,'[1]Abrechnung'!K60," ")</f>
        <v>0.003935185185185185</v>
      </c>
      <c r="K19" s="148">
        <f>IF('[1]Abrechnung'!$H60=1,'[1]Abrechnung'!N60," ")</f>
        <v>0.012291666666666898</v>
      </c>
      <c r="L19" s="163" t="s">
        <v>30</v>
      </c>
    </row>
    <row r="20" spans="2:11" ht="14.25">
      <c r="B20" s="152"/>
      <c r="C20" s="153"/>
      <c r="D20" s="153"/>
      <c r="E20" s="153"/>
      <c r="F20" s="153"/>
      <c r="G20" s="153"/>
      <c r="H20" s="154"/>
      <c r="I20" s="155"/>
      <c r="J20" s="154"/>
      <c r="K20" s="154"/>
    </row>
    <row r="21" spans="2:11" ht="14.25">
      <c r="B21" s="156" t="s">
        <v>31</v>
      </c>
      <c r="C21" s="157"/>
      <c r="D21" s="157"/>
      <c r="E21" s="157"/>
      <c r="F21" s="157"/>
      <c r="G21" s="157"/>
      <c r="H21" s="158"/>
      <c r="I21" s="159"/>
      <c r="J21" s="158"/>
      <c r="K21" s="158"/>
    </row>
    <row r="22" spans="2:11" ht="14.25">
      <c r="B22" s="160"/>
      <c r="C22" s="157"/>
      <c r="D22" s="157"/>
      <c r="E22" s="157"/>
      <c r="F22" s="157"/>
      <c r="G22" s="157"/>
      <c r="H22" s="158"/>
      <c r="I22" s="159"/>
      <c r="J22" s="158"/>
      <c r="K22" s="158"/>
    </row>
    <row r="23" spans="2:11" ht="14.25">
      <c r="B23" s="160"/>
      <c r="C23" s="157"/>
      <c r="D23" s="157"/>
      <c r="E23" s="157"/>
      <c r="F23" s="157"/>
      <c r="G23" s="157"/>
      <c r="H23" s="158"/>
      <c r="I23" s="159"/>
      <c r="J23" s="158"/>
      <c r="K23" s="158"/>
    </row>
    <row r="24" spans="2:11" ht="14.25">
      <c r="B24" s="156"/>
      <c r="C24" s="157"/>
      <c r="D24" s="157"/>
      <c r="E24" s="157"/>
      <c r="F24" s="157"/>
      <c r="G24" s="157"/>
      <c r="H24" s="158"/>
      <c r="I24" s="159"/>
      <c r="J24" s="158"/>
      <c r="K24" s="158"/>
    </row>
    <row r="25" spans="2:11" ht="14.25">
      <c r="B25" s="156"/>
      <c r="C25" s="157"/>
      <c r="D25" s="157"/>
      <c r="E25" s="157"/>
      <c r="F25" s="157"/>
      <c r="G25" s="157"/>
      <c r="H25" s="158"/>
      <c r="I25" s="159"/>
      <c r="J25" s="158"/>
      <c r="K25" s="158"/>
    </row>
    <row r="26" spans="2:11" ht="14.25">
      <c r="B26" s="160"/>
      <c r="C26" s="157"/>
      <c r="D26" s="157"/>
      <c r="E26" s="157"/>
      <c r="F26" s="157"/>
      <c r="G26" s="157"/>
      <c r="H26" s="158"/>
      <c r="I26" s="159"/>
      <c r="J26" s="158"/>
      <c r="K26" s="158"/>
    </row>
    <row r="27" spans="2:11" ht="14.25">
      <c r="B27" s="156"/>
      <c r="C27" s="157"/>
      <c r="D27" s="157"/>
      <c r="E27" s="157"/>
      <c r="F27" s="157"/>
      <c r="G27" s="157"/>
      <c r="H27" s="158"/>
      <c r="I27" s="159"/>
      <c r="J27" s="158"/>
      <c r="K27" s="158"/>
    </row>
    <row r="28" spans="2:11" ht="14.25">
      <c r="B28" s="156"/>
      <c r="C28" s="157"/>
      <c r="D28" s="157"/>
      <c r="E28" s="157"/>
      <c r="F28" s="157"/>
      <c r="G28" s="157"/>
      <c r="H28" s="158"/>
      <c r="I28" s="159"/>
      <c r="J28" s="158"/>
      <c r="K28" s="158"/>
    </row>
    <row r="29" spans="2:11" ht="14.25">
      <c r="B29" s="160"/>
      <c r="C29" s="157"/>
      <c r="D29" s="157"/>
      <c r="E29" s="157"/>
      <c r="F29" s="157"/>
      <c r="G29" s="157"/>
      <c r="H29" s="158"/>
      <c r="I29" s="159"/>
      <c r="J29" s="158"/>
      <c r="K29" s="158"/>
    </row>
    <row r="30" spans="2:11" ht="14.25">
      <c r="B30" s="160"/>
      <c r="C30" s="157"/>
      <c r="D30" s="157"/>
      <c r="E30" s="157"/>
      <c r="F30" s="157"/>
      <c r="G30" s="157"/>
      <c r="H30" s="158"/>
      <c r="I30" s="159"/>
      <c r="J30" s="158"/>
      <c r="K30" s="158"/>
    </row>
    <row r="31" spans="2:11" ht="14.25">
      <c r="B31" s="156"/>
      <c r="C31" s="157"/>
      <c r="D31" s="157"/>
      <c r="E31" s="157"/>
      <c r="F31" s="157"/>
      <c r="G31" s="157"/>
      <c r="H31" s="158"/>
      <c r="I31" s="159"/>
      <c r="J31" s="158"/>
      <c r="K31" s="158"/>
    </row>
    <row r="32" spans="2:11" ht="14.25">
      <c r="B32" s="160"/>
      <c r="C32" s="157"/>
      <c r="D32" s="157"/>
      <c r="E32" s="157"/>
      <c r="F32" s="157"/>
      <c r="G32" s="157"/>
      <c r="H32" s="158"/>
      <c r="I32" s="159"/>
      <c r="J32" s="158"/>
      <c r="K32" s="158"/>
    </row>
    <row r="33" spans="2:11" ht="14.25">
      <c r="B33" s="160"/>
      <c r="C33" s="157"/>
      <c r="D33" s="157"/>
      <c r="E33" s="157"/>
      <c r="F33" s="157"/>
      <c r="G33" s="157"/>
      <c r="H33" s="158"/>
      <c r="I33" s="159"/>
      <c r="J33" s="158"/>
      <c r="K33" s="158"/>
    </row>
    <row r="34" spans="2:11" ht="14.25">
      <c r="B34" s="156"/>
      <c r="C34" s="157"/>
      <c r="D34" s="157"/>
      <c r="E34" s="157"/>
      <c r="F34" s="157"/>
      <c r="G34" s="157"/>
      <c r="H34" s="158"/>
      <c r="I34" s="159"/>
      <c r="J34" s="158"/>
      <c r="K34" s="158"/>
    </row>
    <row r="35" spans="2:11" ht="14.25">
      <c r="B35" s="156"/>
      <c r="C35" s="157"/>
      <c r="D35" s="157"/>
      <c r="E35" s="157"/>
      <c r="F35" s="157"/>
      <c r="G35" s="157"/>
      <c r="H35" s="158"/>
      <c r="I35" s="159"/>
      <c r="J35" s="158"/>
      <c r="K35" s="158"/>
    </row>
    <row r="36" spans="2:11" ht="14.25">
      <c r="B36" s="160"/>
      <c r="C36" s="157"/>
      <c r="D36" s="157"/>
      <c r="E36" s="157"/>
      <c r="F36" s="157"/>
      <c r="G36" s="157"/>
      <c r="H36" s="158"/>
      <c r="I36" s="159"/>
      <c r="J36" s="158"/>
      <c r="K36" s="158"/>
    </row>
    <row r="37" spans="2:11" ht="14.25">
      <c r="B37" s="160"/>
      <c r="C37" s="157"/>
      <c r="D37" s="157"/>
      <c r="E37" s="157"/>
      <c r="F37" s="157"/>
      <c r="G37" s="157"/>
      <c r="H37" s="158"/>
      <c r="I37" s="159"/>
      <c r="J37" s="158"/>
      <c r="K37" s="158"/>
    </row>
    <row r="38" spans="2:11" ht="14.25">
      <c r="B38" s="156"/>
      <c r="C38" s="157"/>
      <c r="D38" s="157"/>
      <c r="E38" s="157"/>
      <c r="F38" s="157"/>
      <c r="G38" s="157"/>
      <c r="H38" s="158"/>
      <c r="I38" s="159"/>
      <c r="J38" s="158"/>
      <c r="K38" s="158"/>
    </row>
    <row r="39" spans="2:11" ht="14.25">
      <c r="B39" s="156"/>
      <c r="C39" s="157"/>
      <c r="D39" s="157"/>
      <c r="E39" s="157"/>
      <c r="F39" s="157"/>
      <c r="G39" s="157"/>
      <c r="H39" s="158"/>
      <c r="I39" s="159"/>
      <c r="J39" s="158"/>
      <c r="K39" s="158"/>
    </row>
    <row r="40" spans="2:11" ht="14.25">
      <c r="B40" s="160"/>
      <c r="C40" s="157"/>
      <c r="D40" s="157"/>
      <c r="E40" s="157"/>
      <c r="F40" s="157"/>
      <c r="G40" s="157"/>
      <c r="H40" s="158"/>
      <c r="I40" s="159"/>
      <c r="J40" s="158"/>
      <c r="K40" s="158"/>
    </row>
    <row r="41" spans="2:11" ht="14.25">
      <c r="B41" s="156"/>
      <c r="C41" s="157"/>
      <c r="D41" s="157"/>
      <c r="E41" s="157"/>
      <c r="F41" s="157"/>
      <c r="G41" s="157"/>
      <c r="H41" s="158"/>
      <c r="I41" s="159"/>
      <c r="J41" s="158"/>
      <c r="K41" s="158"/>
    </row>
    <row r="42" spans="2:11" ht="14.25">
      <c r="B42" s="160"/>
      <c r="C42" s="157"/>
      <c r="D42" s="157"/>
      <c r="E42" s="157"/>
      <c r="F42" s="157"/>
      <c r="G42" s="157"/>
      <c r="H42" s="158"/>
      <c r="I42" s="159"/>
      <c r="J42" s="158"/>
      <c r="K42" s="158"/>
    </row>
    <row r="43" spans="2:11" ht="14.25">
      <c r="B43" s="160"/>
      <c r="C43" s="157"/>
      <c r="D43" s="157"/>
      <c r="E43" s="157"/>
      <c r="F43" s="157"/>
      <c r="G43" s="157"/>
      <c r="H43" s="158"/>
      <c r="I43" s="159"/>
      <c r="J43" s="158"/>
      <c r="K43" s="158"/>
    </row>
    <row r="44" spans="2:11" ht="14.25">
      <c r="B44" s="156"/>
      <c r="C44" s="157"/>
      <c r="D44" s="157"/>
      <c r="E44" s="157"/>
      <c r="F44" s="157"/>
      <c r="G44" s="157"/>
      <c r="H44" s="158"/>
      <c r="I44" s="159"/>
      <c r="J44" s="158"/>
      <c r="K44" s="158"/>
    </row>
    <row r="45" spans="2:11" ht="14.25">
      <c r="B45" s="156"/>
      <c r="C45" s="157"/>
      <c r="D45" s="157"/>
      <c r="E45" s="157"/>
      <c r="F45" s="157"/>
      <c r="G45" s="157"/>
      <c r="H45" s="158"/>
      <c r="I45" s="159"/>
      <c r="J45" s="158"/>
      <c r="K45" s="158"/>
    </row>
    <row r="46" spans="2:11" ht="14.25">
      <c r="B46" s="160"/>
      <c r="C46" s="157"/>
      <c r="D46" s="157"/>
      <c r="E46" s="157"/>
      <c r="F46" s="157"/>
      <c r="G46" s="157"/>
      <c r="H46" s="158"/>
      <c r="I46" s="159"/>
      <c r="J46" s="158"/>
      <c r="K46" s="158"/>
    </row>
    <row r="47" spans="2:11" ht="14.25">
      <c r="B47" s="160"/>
      <c r="C47" s="157"/>
      <c r="D47" s="157"/>
      <c r="E47" s="157"/>
      <c r="F47" s="157"/>
      <c r="G47" s="157"/>
      <c r="H47" s="158"/>
      <c r="I47" s="159"/>
      <c r="J47" s="158"/>
      <c r="K47" s="158"/>
    </row>
    <row r="48" spans="2:11" ht="14.25">
      <c r="B48" s="156"/>
      <c r="C48" s="157"/>
      <c r="D48" s="157"/>
      <c r="E48" s="157"/>
      <c r="F48" s="157"/>
      <c r="G48" s="157"/>
      <c r="H48" s="158"/>
      <c r="I48" s="159"/>
      <c r="J48" s="158"/>
      <c r="K48" s="158"/>
    </row>
    <row r="49" spans="2:11" ht="14.25">
      <c r="B49" s="156"/>
      <c r="C49" s="157"/>
      <c r="D49" s="157"/>
      <c r="E49" s="157"/>
      <c r="F49" s="157"/>
      <c r="G49" s="157"/>
      <c r="H49" s="158"/>
      <c r="I49" s="159"/>
      <c r="J49" s="158"/>
      <c r="K49" s="158"/>
    </row>
    <row r="50" spans="2:11" ht="14.25">
      <c r="B50" s="160"/>
      <c r="C50" s="157"/>
      <c r="D50" s="157"/>
      <c r="E50" s="157"/>
      <c r="F50" s="157"/>
      <c r="G50" s="157"/>
      <c r="H50" s="158"/>
      <c r="I50" s="159"/>
      <c r="J50" s="158"/>
      <c r="K50" s="158"/>
    </row>
    <row r="51" spans="2:11" ht="14.25">
      <c r="B51" s="160"/>
      <c r="C51" s="157"/>
      <c r="D51" s="157"/>
      <c r="E51" s="157"/>
      <c r="F51" s="157"/>
      <c r="G51" s="157"/>
      <c r="H51" s="158"/>
      <c r="I51" s="159"/>
      <c r="J51" s="158"/>
      <c r="K51" s="158"/>
    </row>
    <row r="52" spans="2:11" ht="14.25">
      <c r="B52" s="156"/>
      <c r="C52" s="157"/>
      <c r="D52" s="157"/>
      <c r="E52" s="157"/>
      <c r="F52" s="157"/>
      <c r="G52" s="157"/>
      <c r="H52" s="158"/>
      <c r="I52" s="159"/>
      <c r="J52" s="158"/>
      <c r="K52" s="158"/>
    </row>
    <row r="53" spans="2:11" ht="14.25">
      <c r="B53" s="160"/>
      <c r="C53" s="157"/>
      <c r="D53" s="157"/>
      <c r="E53" s="157"/>
      <c r="F53" s="157"/>
      <c r="G53" s="157"/>
      <c r="H53" s="158"/>
      <c r="I53" s="159"/>
      <c r="J53" s="158"/>
      <c r="K53" s="158"/>
    </row>
    <row r="54" spans="2:11" ht="14.25">
      <c r="B54" s="156"/>
      <c r="C54" s="157"/>
      <c r="D54" s="157"/>
      <c r="E54" s="157"/>
      <c r="F54" s="157"/>
      <c r="G54" s="157"/>
      <c r="H54" s="158"/>
      <c r="I54" s="159"/>
      <c r="J54" s="158"/>
      <c r="K54" s="158"/>
    </row>
    <row r="55" spans="2:11" ht="14.25">
      <c r="B55" s="156"/>
      <c r="C55" s="157"/>
      <c r="D55" s="157"/>
      <c r="E55" s="157"/>
      <c r="F55" s="157"/>
      <c r="G55" s="157"/>
      <c r="H55" s="158"/>
      <c r="I55" s="159"/>
      <c r="J55" s="158"/>
      <c r="K55" s="158"/>
    </row>
    <row r="56" spans="2:11" ht="14.25">
      <c r="B56" s="160"/>
      <c r="C56" s="157"/>
      <c r="D56" s="157"/>
      <c r="E56" s="157"/>
      <c r="F56" s="157"/>
      <c r="G56" s="157"/>
      <c r="H56" s="158"/>
      <c r="I56" s="159"/>
      <c r="J56" s="158"/>
      <c r="K56" s="158"/>
    </row>
    <row r="57" spans="2:11" ht="14.25">
      <c r="B57" s="160"/>
      <c r="C57" s="157"/>
      <c r="D57" s="157"/>
      <c r="E57" s="157"/>
      <c r="F57" s="157"/>
      <c r="G57" s="157"/>
      <c r="H57" s="158"/>
      <c r="I57" s="159"/>
      <c r="J57" s="158"/>
      <c r="K57" s="158"/>
    </row>
    <row r="58" spans="2:11" ht="14.25">
      <c r="B58" s="156"/>
      <c r="C58" s="157"/>
      <c r="D58" s="157"/>
      <c r="E58" s="157"/>
      <c r="F58" s="157"/>
      <c r="G58" s="157"/>
      <c r="H58" s="158"/>
      <c r="I58" s="159"/>
      <c r="J58" s="158"/>
      <c r="K58" s="158"/>
    </row>
    <row r="59" spans="2:11" ht="14.25">
      <c r="B59" s="156"/>
      <c r="C59" s="157"/>
      <c r="D59" s="157"/>
      <c r="E59" s="157"/>
      <c r="F59" s="157"/>
      <c r="G59" s="157"/>
      <c r="H59" s="158"/>
      <c r="I59" s="159"/>
      <c r="J59" s="158"/>
      <c r="K59" s="158"/>
    </row>
    <row r="60" spans="2:11" ht="14.25">
      <c r="B60" s="160"/>
      <c r="C60" s="157"/>
      <c r="D60" s="157"/>
      <c r="E60" s="157"/>
      <c r="F60" s="157"/>
      <c r="G60" s="157"/>
      <c r="H60" s="158"/>
      <c r="I60" s="159"/>
      <c r="J60" s="158"/>
      <c r="K60" s="158"/>
    </row>
    <row r="61" spans="2:11" ht="14.25">
      <c r="B61" s="156"/>
      <c r="C61" s="157"/>
      <c r="D61" s="157"/>
      <c r="E61" s="157"/>
      <c r="F61" s="157"/>
      <c r="G61" s="157"/>
      <c r="H61" s="158"/>
      <c r="I61" s="159"/>
      <c r="J61" s="158"/>
      <c r="K61" s="158"/>
    </row>
    <row r="62" spans="2:11" ht="14.25">
      <c r="B62" s="160"/>
      <c r="C62" s="157"/>
      <c r="D62" s="157"/>
      <c r="E62" s="157"/>
      <c r="F62" s="157"/>
      <c r="G62" s="157"/>
      <c r="H62" s="158"/>
      <c r="I62" s="159"/>
      <c r="J62" s="158"/>
      <c r="K62" s="158"/>
    </row>
    <row r="63" spans="2:11" ht="14.25">
      <c r="B63" s="156"/>
      <c r="C63" s="157"/>
      <c r="D63" s="157"/>
      <c r="E63" s="157"/>
      <c r="F63" s="157"/>
      <c r="G63" s="157"/>
      <c r="H63" s="158"/>
      <c r="I63" s="159"/>
      <c r="J63" s="158"/>
      <c r="K63" s="158"/>
    </row>
    <row r="64" spans="2:11" ht="14.25">
      <c r="B64" s="160"/>
      <c r="C64" s="157"/>
      <c r="D64" s="157"/>
      <c r="E64" s="157"/>
      <c r="F64" s="157"/>
      <c r="G64" s="157"/>
      <c r="H64" s="158"/>
      <c r="I64" s="159"/>
      <c r="J64" s="158"/>
      <c r="K64" s="158"/>
    </row>
    <row r="65" spans="2:11" ht="14.25">
      <c r="B65" s="156"/>
      <c r="C65" s="157"/>
      <c r="D65" s="157"/>
      <c r="E65" s="157"/>
      <c r="F65" s="157"/>
      <c r="G65" s="157"/>
      <c r="H65" s="158"/>
      <c r="I65" s="159"/>
      <c r="J65" s="158"/>
      <c r="K65" s="158"/>
    </row>
    <row r="66" spans="2:11" ht="14.25">
      <c r="B66" s="156"/>
      <c r="C66" s="157"/>
      <c r="D66" s="157"/>
      <c r="E66" s="157"/>
      <c r="F66" s="157"/>
      <c r="G66" s="157"/>
      <c r="H66" s="158"/>
      <c r="I66" s="159"/>
      <c r="J66" s="158"/>
      <c r="K66" s="158"/>
    </row>
    <row r="67" spans="2:11" ht="14.25">
      <c r="B67" s="160"/>
      <c r="C67" s="157"/>
      <c r="D67" s="157"/>
      <c r="E67" s="157"/>
      <c r="F67" s="157"/>
      <c r="G67" s="157"/>
      <c r="H67" s="158"/>
      <c r="I67" s="159"/>
      <c r="J67" s="158"/>
      <c r="K67" s="158"/>
    </row>
    <row r="68" spans="2:11" ht="14.25">
      <c r="B68" s="156"/>
      <c r="C68" s="157"/>
      <c r="D68" s="157"/>
      <c r="E68" s="157"/>
      <c r="F68" s="157"/>
      <c r="G68" s="157"/>
      <c r="H68" s="158"/>
      <c r="I68" s="159"/>
      <c r="J68" s="158"/>
      <c r="K68" s="158"/>
    </row>
    <row r="69" spans="2:11" ht="14.25">
      <c r="B69" s="160"/>
      <c r="C69" s="157"/>
      <c r="D69" s="157"/>
      <c r="E69" s="157"/>
      <c r="F69" s="157"/>
      <c r="G69" s="157"/>
      <c r="H69" s="158"/>
      <c r="I69" s="159"/>
      <c r="J69" s="158"/>
      <c r="K69" s="158"/>
    </row>
    <row r="70" spans="2:11" ht="14.25">
      <c r="B70" s="156"/>
      <c r="C70" s="157"/>
      <c r="D70" s="157"/>
      <c r="E70" s="157"/>
      <c r="F70" s="157"/>
      <c r="G70" s="157"/>
      <c r="H70" s="158"/>
      <c r="I70" s="159"/>
      <c r="J70" s="158"/>
      <c r="K70" s="158"/>
    </row>
    <row r="71" spans="2:11" ht="14.25">
      <c r="B71" s="160"/>
      <c r="C71" s="157"/>
      <c r="D71" s="157"/>
      <c r="E71" s="157"/>
      <c r="F71" s="157"/>
      <c r="G71" s="157"/>
      <c r="H71" s="158"/>
      <c r="I71" s="159"/>
      <c r="J71" s="158"/>
      <c r="K71" s="158"/>
    </row>
    <row r="72" spans="2:11" ht="14.25">
      <c r="B72" s="160"/>
      <c r="C72" s="157"/>
      <c r="D72" s="157"/>
      <c r="E72" s="157"/>
      <c r="F72" s="157"/>
      <c r="G72" s="157"/>
      <c r="H72" s="158"/>
      <c r="I72" s="159"/>
      <c r="J72" s="158"/>
      <c r="K72" s="158"/>
    </row>
    <row r="73" spans="2:11" ht="14.25">
      <c r="B73" s="156"/>
      <c r="C73" s="157"/>
      <c r="D73" s="157"/>
      <c r="E73" s="157"/>
      <c r="F73" s="157"/>
      <c r="G73" s="157"/>
      <c r="H73" s="158"/>
      <c r="I73" s="159"/>
      <c r="J73" s="158"/>
      <c r="K73" s="158"/>
    </row>
    <row r="74" spans="2:11" ht="14.25">
      <c r="B74" s="160"/>
      <c r="C74" s="157"/>
      <c r="D74" s="157"/>
      <c r="E74" s="157"/>
      <c r="F74" s="157"/>
      <c r="G74" s="157"/>
      <c r="H74" s="158"/>
      <c r="I74" s="159"/>
      <c r="J74" s="158"/>
      <c r="K74" s="158"/>
    </row>
    <row r="75" spans="2:11" ht="14.25">
      <c r="B75" s="160"/>
      <c r="C75" s="157"/>
      <c r="D75" s="157"/>
      <c r="E75" s="157"/>
      <c r="F75" s="157"/>
      <c r="G75" s="157"/>
      <c r="H75" s="158"/>
      <c r="I75" s="159"/>
      <c r="J75" s="158"/>
      <c r="K75" s="158"/>
    </row>
    <row r="76" spans="2:11" ht="14.25">
      <c r="B76" s="156"/>
      <c r="C76" s="157"/>
      <c r="D76" s="157"/>
      <c r="E76" s="157"/>
      <c r="F76" s="157"/>
      <c r="G76" s="157"/>
      <c r="H76" s="158"/>
      <c r="I76" s="159"/>
      <c r="J76" s="158"/>
      <c r="K76" s="158"/>
    </row>
    <row r="77" spans="2:11" ht="14.25">
      <c r="B77" s="160"/>
      <c r="C77" s="157"/>
      <c r="D77" s="157"/>
      <c r="E77" s="157"/>
      <c r="F77" s="157"/>
      <c r="G77" s="157"/>
      <c r="H77" s="158"/>
      <c r="I77" s="159"/>
      <c r="J77" s="158"/>
      <c r="K77" s="158"/>
    </row>
    <row r="78" spans="2:11" ht="14.25">
      <c r="B78" s="156"/>
      <c r="C78" s="157"/>
      <c r="D78" s="157"/>
      <c r="E78" s="157"/>
      <c r="F78" s="157"/>
      <c r="G78" s="157"/>
      <c r="H78" s="158"/>
      <c r="I78" s="159"/>
      <c r="J78" s="158"/>
      <c r="K78" s="158"/>
    </row>
    <row r="79" spans="2:11" ht="14.25">
      <c r="B79" s="160"/>
      <c r="C79" s="157"/>
      <c r="D79" s="157"/>
      <c r="E79" s="157"/>
      <c r="F79" s="157"/>
      <c r="G79" s="157"/>
      <c r="H79" s="158"/>
      <c r="I79" s="159"/>
      <c r="J79" s="158"/>
      <c r="K79" s="158"/>
    </row>
    <row r="80" spans="2:11" ht="14.25">
      <c r="B80" s="156"/>
      <c r="C80" s="157"/>
      <c r="D80" s="157"/>
      <c r="E80" s="157"/>
      <c r="F80" s="157"/>
      <c r="G80" s="157"/>
      <c r="H80" s="158"/>
      <c r="I80" s="159"/>
      <c r="J80" s="158"/>
      <c r="K80" s="158"/>
    </row>
    <row r="81" spans="2:11" ht="14.25">
      <c r="B81" s="160"/>
      <c r="C81" s="157"/>
      <c r="D81" s="157"/>
      <c r="E81" s="157"/>
      <c r="F81" s="157"/>
      <c r="G81" s="157"/>
      <c r="H81" s="158"/>
      <c r="I81" s="159"/>
      <c r="J81" s="158"/>
      <c r="K81" s="158"/>
    </row>
    <row r="82" spans="2:11" ht="14.25">
      <c r="B82" s="156"/>
      <c r="C82" s="157"/>
      <c r="D82" s="157"/>
      <c r="E82" s="157"/>
      <c r="F82" s="157"/>
      <c r="G82" s="157"/>
      <c r="H82" s="158"/>
      <c r="I82" s="159"/>
      <c r="J82" s="158"/>
      <c r="K82" s="158"/>
    </row>
    <row r="83" spans="2:11" ht="14.25">
      <c r="B83" s="160"/>
      <c r="C83" s="157"/>
      <c r="D83" s="157"/>
      <c r="E83" s="157"/>
      <c r="F83" s="157"/>
      <c r="G83" s="157"/>
      <c r="H83" s="158"/>
      <c r="I83" s="159"/>
      <c r="J83" s="158"/>
      <c r="K83" s="158"/>
    </row>
    <row r="84" spans="2:11" ht="14.25">
      <c r="B84" s="160"/>
      <c r="C84" s="157"/>
      <c r="D84" s="157"/>
      <c r="E84" s="157"/>
      <c r="F84" s="157"/>
      <c r="G84" s="157"/>
      <c r="H84" s="158"/>
      <c r="I84" s="159"/>
      <c r="J84" s="158"/>
      <c r="K84" s="158"/>
    </row>
    <row r="85" spans="2:11" ht="14.25">
      <c r="B85" s="156"/>
      <c r="C85" s="157"/>
      <c r="D85" s="157"/>
      <c r="E85" s="157"/>
      <c r="F85" s="157"/>
      <c r="G85" s="157"/>
      <c r="H85" s="158"/>
      <c r="I85" s="159"/>
      <c r="J85" s="158"/>
      <c r="K85" s="158"/>
    </row>
    <row r="86" spans="2:11" ht="14.25">
      <c r="B86" s="160"/>
      <c r="C86" s="157"/>
      <c r="D86" s="157"/>
      <c r="E86" s="157"/>
      <c r="F86" s="157"/>
      <c r="G86" s="157"/>
      <c r="H86" s="158"/>
      <c r="I86" s="159"/>
      <c r="J86" s="158"/>
      <c r="K86" s="158"/>
    </row>
    <row r="87" spans="2:11" ht="14.25">
      <c r="B87" s="156"/>
      <c r="C87" s="157"/>
      <c r="D87" s="157"/>
      <c r="E87" s="157"/>
      <c r="F87" s="157"/>
      <c r="G87" s="157"/>
      <c r="H87" s="158"/>
      <c r="I87" s="159"/>
      <c r="J87" s="158"/>
      <c r="K87" s="158"/>
    </row>
    <row r="88" spans="2:11" ht="14.25">
      <c r="B88" s="160"/>
      <c r="C88" s="157"/>
      <c r="D88" s="157"/>
      <c r="E88" s="157"/>
      <c r="F88" s="157"/>
      <c r="G88" s="157"/>
      <c r="H88" s="158"/>
      <c r="I88" s="159"/>
      <c r="J88" s="158"/>
      <c r="K88" s="158"/>
    </row>
    <row r="89" spans="2:11" ht="14.25">
      <c r="B89" s="156"/>
      <c r="C89" s="157"/>
      <c r="D89" s="157"/>
      <c r="E89" s="157"/>
      <c r="F89" s="157"/>
      <c r="G89" s="157"/>
      <c r="H89" s="158"/>
      <c r="I89" s="159"/>
      <c r="J89" s="158"/>
      <c r="K89" s="158"/>
    </row>
    <row r="90" spans="2:11" ht="14.25">
      <c r="B90" s="160"/>
      <c r="C90" s="157"/>
      <c r="D90" s="157"/>
      <c r="E90" s="157"/>
      <c r="F90" s="157"/>
      <c r="G90" s="157"/>
      <c r="H90" s="158"/>
      <c r="I90" s="159"/>
      <c r="J90" s="158"/>
      <c r="K90" s="158"/>
    </row>
    <row r="91" spans="2:11" ht="14.25">
      <c r="B91" s="156"/>
      <c r="C91" s="157"/>
      <c r="D91" s="157"/>
      <c r="E91" s="157"/>
      <c r="F91" s="157"/>
      <c r="G91" s="157"/>
      <c r="H91" s="158"/>
      <c r="I91" s="159"/>
      <c r="J91" s="158"/>
      <c r="K91" s="158"/>
    </row>
    <row r="92" spans="2:11" ht="14.25">
      <c r="B92" s="156"/>
      <c r="C92" s="157"/>
      <c r="D92" s="157"/>
      <c r="E92" s="157"/>
      <c r="F92" s="157"/>
      <c r="G92" s="157"/>
      <c r="H92" s="158"/>
      <c r="I92" s="159"/>
      <c r="J92" s="158"/>
      <c r="K92" s="158"/>
    </row>
    <row r="93" spans="2:11" ht="14.25">
      <c r="B93" s="160"/>
      <c r="C93" s="157"/>
      <c r="D93" s="157"/>
      <c r="E93" s="157"/>
      <c r="F93" s="157"/>
      <c r="G93" s="157"/>
      <c r="H93" s="158"/>
      <c r="I93" s="159"/>
      <c r="J93" s="158"/>
      <c r="K93" s="158"/>
    </row>
    <row r="94" spans="2:11" ht="14.25">
      <c r="B94" s="156"/>
      <c r="C94" s="157"/>
      <c r="D94" s="157"/>
      <c r="E94" s="157"/>
      <c r="F94" s="157"/>
      <c r="G94" s="157"/>
      <c r="H94" s="158"/>
      <c r="I94" s="159"/>
      <c r="J94" s="158"/>
      <c r="K94" s="158"/>
    </row>
    <row r="95" spans="2:11" ht="14.25">
      <c r="B95" s="160"/>
      <c r="C95" s="157"/>
      <c r="D95" s="157"/>
      <c r="E95" s="157"/>
      <c r="F95" s="157"/>
      <c r="G95" s="157"/>
      <c r="H95" s="158"/>
      <c r="I95" s="159"/>
      <c r="J95" s="158"/>
      <c r="K95" s="158"/>
    </row>
    <row r="96" spans="2:11" ht="14.25">
      <c r="B96" s="156"/>
      <c r="C96" s="157"/>
      <c r="D96" s="157"/>
      <c r="E96" s="157"/>
      <c r="F96" s="157"/>
      <c r="G96" s="157"/>
      <c r="H96" s="158"/>
      <c r="I96" s="159"/>
      <c r="J96" s="158"/>
      <c r="K96" s="158"/>
    </row>
    <row r="97" spans="2:11" ht="14.25">
      <c r="B97" s="160"/>
      <c r="C97" s="157"/>
      <c r="D97" s="157"/>
      <c r="E97" s="157"/>
      <c r="F97" s="157"/>
      <c r="G97" s="157"/>
      <c r="H97" s="158"/>
      <c r="I97" s="159"/>
      <c r="J97" s="158"/>
      <c r="K97" s="158"/>
    </row>
    <row r="98" spans="2:11" ht="14.25">
      <c r="B98" s="156"/>
      <c r="C98" s="157"/>
      <c r="D98" s="157"/>
      <c r="E98" s="157"/>
      <c r="F98" s="157"/>
      <c r="G98" s="157"/>
      <c r="H98" s="158"/>
      <c r="I98" s="159"/>
      <c r="J98" s="158"/>
      <c r="K98" s="158"/>
    </row>
    <row r="99" spans="2:11" ht="14.25">
      <c r="B99" s="160"/>
      <c r="C99" s="157"/>
      <c r="D99" s="157"/>
      <c r="E99" s="157"/>
      <c r="F99" s="157"/>
      <c r="G99" s="157"/>
      <c r="H99" s="158"/>
      <c r="I99" s="159"/>
      <c r="J99" s="158"/>
      <c r="K99" s="158"/>
    </row>
    <row r="100" spans="2:11" ht="14.25">
      <c r="B100" s="156"/>
      <c r="C100" s="157"/>
      <c r="D100" s="157"/>
      <c r="E100" s="157"/>
      <c r="F100" s="157"/>
      <c r="G100" s="157"/>
      <c r="H100" s="158"/>
      <c r="I100" s="159"/>
      <c r="J100" s="158"/>
      <c r="K100" s="158"/>
    </row>
    <row r="101" spans="2:11" ht="14.25">
      <c r="B101" s="160"/>
      <c r="C101" s="157"/>
      <c r="D101" s="157"/>
      <c r="E101" s="157"/>
      <c r="F101" s="157"/>
      <c r="G101" s="157"/>
      <c r="H101" s="158"/>
      <c r="I101" s="159"/>
      <c r="J101" s="158"/>
      <c r="K101" s="158"/>
    </row>
    <row r="102" spans="2:11" ht="14.25">
      <c r="B102" s="156"/>
      <c r="C102" s="157"/>
      <c r="D102" s="157"/>
      <c r="E102" s="157"/>
      <c r="F102" s="157"/>
      <c r="G102" s="157"/>
      <c r="H102" s="158"/>
      <c r="I102" s="159"/>
      <c r="J102" s="158"/>
      <c r="K102" s="158"/>
    </row>
    <row r="103" spans="2:11" ht="14.25">
      <c r="B103" s="160"/>
      <c r="C103" s="157"/>
      <c r="D103" s="157"/>
      <c r="E103" s="157"/>
      <c r="F103" s="157"/>
      <c r="G103" s="157"/>
      <c r="H103" s="158"/>
      <c r="I103" s="159"/>
      <c r="J103" s="158"/>
      <c r="K103" s="158"/>
    </row>
    <row r="104" spans="2:11" ht="14.25">
      <c r="B104" s="156"/>
      <c r="C104" s="157"/>
      <c r="D104" s="157"/>
      <c r="E104" s="157"/>
      <c r="F104" s="157"/>
      <c r="G104" s="157"/>
      <c r="H104" s="158"/>
      <c r="I104" s="159"/>
      <c r="J104" s="158"/>
      <c r="K104" s="158"/>
    </row>
    <row r="105" spans="2:11" ht="14.25">
      <c r="B105" s="160"/>
      <c r="C105" s="157"/>
      <c r="D105" s="157"/>
      <c r="E105" s="157"/>
      <c r="F105" s="157"/>
      <c r="G105" s="157"/>
      <c r="H105" s="158"/>
      <c r="I105" s="159"/>
      <c r="J105" s="158"/>
      <c r="K105" s="158"/>
    </row>
    <row r="106" spans="2:11" ht="14.25">
      <c r="B106" s="156"/>
      <c r="C106" s="157"/>
      <c r="D106" s="157"/>
      <c r="E106" s="157"/>
      <c r="F106" s="157"/>
      <c r="G106" s="157"/>
      <c r="H106" s="158"/>
      <c r="I106" s="159"/>
      <c r="J106" s="158"/>
      <c r="K106" s="158"/>
    </row>
    <row r="107" spans="2:11" ht="14.25">
      <c r="B107" s="160"/>
      <c r="C107" s="157"/>
      <c r="D107" s="157"/>
      <c r="E107" s="157"/>
      <c r="F107" s="157"/>
      <c r="G107" s="157"/>
      <c r="H107" s="158"/>
      <c r="I107" s="159"/>
      <c r="J107" s="158"/>
      <c r="K107" s="158"/>
    </row>
    <row r="108" spans="2:11" ht="14.25">
      <c r="B108" s="156"/>
      <c r="C108" s="157"/>
      <c r="D108" s="157"/>
      <c r="E108" s="157"/>
      <c r="F108" s="157"/>
      <c r="G108" s="157"/>
      <c r="H108" s="158"/>
      <c r="I108" s="159"/>
      <c r="J108" s="158"/>
      <c r="K108" s="158"/>
    </row>
    <row r="109" spans="2:11" ht="14.25">
      <c r="B109" s="160"/>
      <c r="C109" s="157"/>
      <c r="D109" s="157"/>
      <c r="E109" s="157"/>
      <c r="F109" s="157"/>
      <c r="G109" s="157"/>
      <c r="H109" s="158"/>
      <c r="I109" s="159"/>
      <c r="J109" s="158"/>
      <c r="K109" s="158"/>
    </row>
    <row r="110" spans="2:11" ht="14.25">
      <c r="B110" s="156"/>
      <c r="C110" s="157"/>
      <c r="D110" s="157"/>
      <c r="E110" s="157"/>
      <c r="F110" s="157"/>
      <c r="G110" s="157"/>
      <c r="H110" s="158"/>
      <c r="I110" s="159"/>
      <c r="J110" s="158"/>
      <c r="K110" s="158"/>
    </row>
    <row r="111" spans="2:11" ht="14.25">
      <c r="B111" s="160"/>
      <c r="C111" s="157"/>
      <c r="D111" s="157"/>
      <c r="E111" s="157"/>
      <c r="F111" s="157"/>
      <c r="G111" s="157"/>
      <c r="H111" s="158"/>
      <c r="I111" s="159"/>
      <c r="J111" s="158"/>
      <c r="K111" s="158"/>
    </row>
    <row r="112" spans="2:11" ht="14.25">
      <c r="B112" s="156"/>
      <c r="C112" s="157"/>
      <c r="D112" s="157"/>
      <c r="E112" s="157"/>
      <c r="F112" s="157"/>
      <c r="G112" s="157"/>
      <c r="H112" s="158"/>
      <c r="I112" s="159"/>
      <c r="J112" s="158"/>
      <c r="K112" s="158"/>
    </row>
    <row r="113" spans="2:11" ht="14.25">
      <c r="B113" s="160"/>
      <c r="C113" s="157"/>
      <c r="D113" s="157"/>
      <c r="E113" s="157"/>
      <c r="F113" s="157"/>
      <c r="G113" s="157"/>
      <c r="H113" s="158"/>
      <c r="I113" s="159"/>
      <c r="J113" s="158"/>
      <c r="K113" s="158"/>
    </row>
    <row r="114" spans="2:11" ht="14.25">
      <c r="B114" s="160"/>
      <c r="C114" s="157"/>
      <c r="D114" s="157"/>
      <c r="E114" s="157"/>
      <c r="F114" s="157"/>
      <c r="G114" s="157"/>
      <c r="H114" s="158"/>
      <c r="I114" s="159"/>
      <c r="J114" s="158"/>
      <c r="K114" s="158"/>
    </row>
    <row r="115" spans="2:11" ht="14.25">
      <c r="B115" s="160"/>
      <c r="C115" s="157"/>
      <c r="D115" s="157"/>
      <c r="E115" s="157"/>
      <c r="F115" s="157"/>
      <c r="G115" s="157"/>
      <c r="H115" s="158"/>
      <c r="I115" s="159"/>
      <c r="J115" s="158"/>
      <c r="K115" s="158"/>
    </row>
    <row r="116" spans="2:11" ht="14.25">
      <c r="B116" s="156"/>
      <c r="C116" s="157"/>
      <c r="D116" s="157"/>
      <c r="E116" s="157"/>
      <c r="F116" s="157"/>
      <c r="G116" s="157"/>
      <c r="H116" s="158"/>
      <c r="I116" s="159"/>
      <c r="J116" s="158"/>
      <c r="K116" s="158"/>
    </row>
    <row r="117" spans="2:11" ht="14.25">
      <c r="B117" s="160"/>
      <c r="C117" s="157"/>
      <c r="D117" s="157"/>
      <c r="E117" s="157"/>
      <c r="F117" s="157"/>
      <c r="G117" s="157"/>
      <c r="H117" s="158"/>
      <c r="I117" s="159"/>
      <c r="J117" s="158"/>
      <c r="K117" s="158"/>
    </row>
    <row r="118" spans="2:11" ht="14.25">
      <c r="B118" s="156"/>
      <c r="C118" s="157"/>
      <c r="D118" s="157"/>
      <c r="E118" s="157"/>
      <c r="F118" s="157"/>
      <c r="G118" s="157"/>
      <c r="H118" s="158"/>
      <c r="I118" s="159"/>
      <c r="J118" s="158"/>
      <c r="K118" s="158"/>
    </row>
    <row r="119" spans="2:11" ht="14.25">
      <c r="B119" s="160"/>
      <c r="C119" s="157"/>
      <c r="D119" s="157"/>
      <c r="E119" s="157"/>
      <c r="F119" s="157"/>
      <c r="G119" s="157"/>
      <c r="H119" s="158"/>
      <c r="I119" s="159"/>
      <c r="J119" s="158"/>
      <c r="K119" s="158"/>
    </row>
    <row r="120" spans="2:11" ht="14.25">
      <c r="B120" s="156"/>
      <c r="C120" s="157"/>
      <c r="D120" s="157"/>
      <c r="E120" s="157"/>
      <c r="F120" s="157"/>
      <c r="G120" s="157"/>
      <c r="H120" s="158"/>
      <c r="I120" s="159"/>
      <c r="J120" s="158"/>
      <c r="K120" s="158"/>
    </row>
    <row r="121" spans="2:11" ht="14.25">
      <c r="B121" s="156"/>
      <c r="C121" s="157"/>
      <c r="D121" s="157"/>
      <c r="E121" s="157"/>
      <c r="F121" s="157"/>
      <c r="G121" s="157"/>
      <c r="H121" s="158"/>
      <c r="I121" s="159"/>
      <c r="J121" s="158"/>
      <c r="K121" s="158"/>
    </row>
    <row r="122" spans="2:11" ht="14.25">
      <c r="B122" s="156"/>
      <c r="C122" s="157"/>
      <c r="D122" s="157"/>
      <c r="E122" s="157"/>
      <c r="F122" s="157"/>
      <c r="G122" s="157"/>
      <c r="H122" s="158"/>
      <c r="I122" s="159"/>
      <c r="J122" s="158"/>
      <c r="K122" s="158"/>
    </row>
    <row r="123" spans="2:11" ht="14.25">
      <c r="B123" s="161"/>
      <c r="C123" s="157"/>
      <c r="D123" s="157"/>
      <c r="E123" s="157"/>
      <c r="F123" s="157"/>
      <c r="G123" s="157"/>
      <c r="H123" s="158"/>
      <c r="I123" s="159"/>
      <c r="J123" s="158"/>
      <c r="K123" s="158"/>
    </row>
    <row r="124" spans="2:11" ht="14.25">
      <c r="B124" s="156"/>
      <c r="C124" s="157"/>
      <c r="D124" s="157"/>
      <c r="E124" s="157"/>
      <c r="F124" s="157"/>
      <c r="G124" s="157"/>
      <c r="H124" s="158"/>
      <c r="I124" s="159"/>
      <c r="J124" s="158"/>
      <c r="K124" s="158"/>
    </row>
    <row r="125" spans="2:11" ht="14.25">
      <c r="B125" s="161"/>
      <c r="C125" s="157"/>
      <c r="D125" s="157"/>
      <c r="E125" s="157"/>
      <c r="F125" s="157"/>
      <c r="G125" s="157"/>
      <c r="H125" s="158"/>
      <c r="I125" s="159"/>
      <c r="J125" s="158"/>
      <c r="K125" s="158"/>
    </row>
    <row r="126" spans="2:11" ht="14.25">
      <c r="B126" s="156"/>
      <c r="C126" s="157"/>
      <c r="D126" s="157"/>
      <c r="E126" s="157"/>
      <c r="F126" s="157"/>
      <c r="G126" s="157"/>
      <c r="H126" s="158"/>
      <c r="I126" s="159"/>
      <c r="J126" s="158"/>
      <c r="K126" s="158"/>
    </row>
    <row r="127" spans="2:11" ht="14.25">
      <c r="B127" s="161"/>
      <c r="C127" s="157"/>
      <c r="D127" s="157"/>
      <c r="E127" s="157"/>
      <c r="F127" s="157"/>
      <c r="G127" s="157"/>
      <c r="H127" s="158"/>
      <c r="I127" s="159"/>
      <c r="J127" s="158"/>
      <c r="K127" s="158"/>
    </row>
    <row r="128" spans="2:11" ht="14.25">
      <c r="B128" s="156"/>
      <c r="C128" s="157"/>
      <c r="D128" s="157"/>
      <c r="E128" s="157"/>
      <c r="F128" s="157"/>
      <c r="G128" s="157"/>
      <c r="H128" s="158"/>
      <c r="I128" s="159"/>
      <c r="J128" s="158"/>
      <c r="K128" s="158"/>
    </row>
    <row r="129" spans="2:11" ht="14.25">
      <c r="B129" s="156"/>
      <c r="C129" s="157"/>
      <c r="D129" s="157"/>
      <c r="E129" s="157"/>
      <c r="F129" s="157"/>
      <c r="G129" s="157"/>
      <c r="H129" s="158"/>
      <c r="I129" s="159"/>
      <c r="J129" s="158"/>
      <c r="K129" s="158"/>
    </row>
    <row r="130" spans="2:11" ht="14.25">
      <c r="B130" s="156"/>
      <c r="C130" s="157"/>
      <c r="D130" s="157"/>
      <c r="E130" s="157"/>
      <c r="F130" s="157"/>
      <c r="G130" s="157"/>
      <c r="H130" s="158"/>
      <c r="I130" s="159"/>
      <c r="J130" s="158"/>
      <c r="K130" s="158"/>
    </row>
    <row r="131" spans="2:11" ht="14.25">
      <c r="B131" s="161"/>
      <c r="C131" s="157"/>
      <c r="D131" s="157"/>
      <c r="E131" s="157"/>
      <c r="F131" s="157"/>
      <c r="G131" s="157"/>
      <c r="H131" s="158"/>
      <c r="I131" s="159"/>
      <c r="J131" s="158"/>
      <c r="K131" s="158"/>
    </row>
    <row r="132" spans="2:11" ht="14.25">
      <c r="B132" s="156"/>
      <c r="C132" s="157"/>
      <c r="D132" s="157"/>
      <c r="E132" s="157"/>
      <c r="F132" s="157"/>
      <c r="G132" s="157"/>
      <c r="H132" s="158"/>
      <c r="I132" s="159"/>
      <c r="J132" s="158"/>
      <c r="K132" s="158"/>
    </row>
    <row r="133" spans="2:11" ht="14.25">
      <c r="B133" s="161"/>
      <c r="C133" s="157"/>
      <c r="D133" s="157"/>
      <c r="E133" s="157"/>
      <c r="F133" s="157"/>
      <c r="G133" s="157"/>
      <c r="H133" s="158"/>
      <c r="I133" s="159"/>
      <c r="J133" s="158"/>
      <c r="K133" s="158"/>
    </row>
    <row r="134" spans="2:11" ht="14.25">
      <c r="B134" s="156"/>
      <c r="C134" s="157"/>
      <c r="D134" s="157"/>
      <c r="E134" s="157"/>
      <c r="F134" s="157"/>
      <c r="G134" s="157"/>
      <c r="H134" s="158"/>
      <c r="I134" s="159"/>
      <c r="J134" s="158"/>
      <c r="K134" s="158"/>
    </row>
    <row r="135" spans="2:11" ht="14.25">
      <c r="B135" s="161"/>
      <c r="C135" s="157"/>
      <c r="D135" s="157"/>
      <c r="E135" s="157"/>
      <c r="F135" s="157"/>
      <c r="G135" s="157"/>
      <c r="H135" s="158"/>
      <c r="I135" s="159"/>
      <c r="J135" s="158"/>
      <c r="K135" s="158"/>
    </row>
    <row r="136" spans="2:11" ht="14.25">
      <c r="B136" s="156"/>
      <c r="C136" s="157"/>
      <c r="D136" s="157"/>
      <c r="E136" s="157"/>
      <c r="F136" s="157"/>
      <c r="G136" s="157"/>
      <c r="H136" s="158"/>
      <c r="I136" s="159"/>
      <c r="J136" s="158"/>
      <c r="K136" s="158"/>
    </row>
    <row r="137" spans="2:11" ht="14.25">
      <c r="B137" s="161"/>
      <c r="C137" s="157"/>
      <c r="D137" s="157"/>
      <c r="E137" s="157"/>
      <c r="F137" s="157"/>
      <c r="G137" s="157"/>
      <c r="H137" s="158"/>
      <c r="I137" s="159"/>
      <c r="J137" s="158"/>
      <c r="K137" s="158"/>
    </row>
    <row r="138" spans="2:11" ht="14.25">
      <c r="B138" s="156"/>
      <c r="C138" s="157"/>
      <c r="D138" s="157"/>
      <c r="E138" s="157"/>
      <c r="F138" s="157"/>
      <c r="G138" s="157"/>
      <c r="H138" s="158"/>
      <c r="I138" s="159"/>
      <c r="J138" s="158"/>
      <c r="K138" s="158"/>
    </row>
    <row r="139" spans="2:11" ht="14.25">
      <c r="B139" s="161"/>
      <c r="C139" s="157"/>
      <c r="D139" s="157"/>
      <c r="E139" s="157"/>
      <c r="F139" s="157"/>
      <c r="G139" s="157"/>
      <c r="H139" s="158"/>
      <c r="I139" s="159"/>
      <c r="J139" s="158"/>
      <c r="K139" s="158"/>
    </row>
    <row r="140" spans="2:11" ht="14.25">
      <c r="B140" s="156"/>
      <c r="C140" s="157"/>
      <c r="D140" s="157"/>
      <c r="E140" s="157"/>
      <c r="F140" s="157"/>
      <c r="G140" s="157"/>
      <c r="H140" s="158"/>
      <c r="I140" s="159"/>
      <c r="J140" s="158"/>
      <c r="K140" s="158"/>
    </row>
    <row r="141" spans="2:11" ht="14.25">
      <c r="B141" s="161"/>
      <c r="C141" s="157"/>
      <c r="D141" s="157"/>
      <c r="E141" s="157"/>
      <c r="F141" s="157"/>
      <c r="G141" s="157"/>
      <c r="H141" s="158"/>
      <c r="I141" s="159"/>
      <c r="J141" s="158"/>
      <c r="K141" s="158"/>
    </row>
    <row r="142" spans="2:11" ht="14.25">
      <c r="B142" s="156"/>
      <c r="C142" s="157"/>
      <c r="D142" s="157"/>
      <c r="E142" s="157"/>
      <c r="F142" s="157"/>
      <c r="G142" s="157"/>
      <c r="H142" s="158"/>
      <c r="I142" s="159"/>
      <c r="J142" s="158"/>
      <c r="K142" s="158"/>
    </row>
    <row r="143" spans="2:11" ht="14.25">
      <c r="B143" s="161"/>
      <c r="C143" s="157"/>
      <c r="D143" s="157"/>
      <c r="E143" s="157"/>
      <c r="F143" s="157"/>
      <c r="G143" s="157"/>
      <c r="H143" s="158"/>
      <c r="I143" s="159"/>
      <c r="J143" s="158"/>
      <c r="K143" s="158"/>
    </row>
    <row r="144" spans="2:11" ht="14.25">
      <c r="B144" s="156"/>
      <c r="C144" s="157"/>
      <c r="D144" s="157"/>
      <c r="E144" s="157"/>
      <c r="F144" s="157"/>
      <c r="G144" s="157"/>
      <c r="H144" s="158"/>
      <c r="I144" s="159"/>
      <c r="J144" s="158"/>
      <c r="K144" s="158"/>
    </row>
    <row r="145" spans="2:11" ht="14.25">
      <c r="B145" s="161"/>
      <c r="C145" s="157"/>
      <c r="D145" s="157"/>
      <c r="E145" s="157"/>
      <c r="F145" s="157"/>
      <c r="G145" s="157"/>
      <c r="H145" s="158"/>
      <c r="I145" s="159"/>
      <c r="J145" s="158"/>
      <c r="K145" s="158"/>
    </row>
    <row r="146" spans="2:11" ht="14.25">
      <c r="B146" s="156"/>
      <c r="C146" s="157"/>
      <c r="D146" s="157"/>
      <c r="E146" s="157"/>
      <c r="F146" s="157"/>
      <c r="G146" s="157"/>
      <c r="H146" s="158"/>
      <c r="I146" s="159"/>
      <c r="J146" s="158"/>
      <c r="K146" s="158"/>
    </row>
    <row r="147" spans="2:11" ht="14.25">
      <c r="B147" s="161"/>
      <c r="C147" s="157"/>
      <c r="D147" s="157"/>
      <c r="E147" s="157"/>
      <c r="F147" s="157"/>
      <c r="G147" s="157"/>
      <c r="H147" s="158"/>
      <c r="I147" s="159"/>
      <c r="J147" s="158"/>
      <c r="K147" s="158"/>
    </row>
    <row r="148" spans="2:11" ht="14.25">
      <c r="B148" s="156"/>
      <c r="C148" s="157"/>
      <c r="D148" s="157"/>
      <c r="E148" s="157"/>
      <c r="F148" s="157"/>
      <c r="G148" s="157"/>
      <c r="H148" s="158"/>
      <c r="I148" s="159"/>
      <c r="J148" s="158"/>
      <c r="K148" s="158"/>
    </row>
    <row r="149" spans="2:11" ht="14.25">
      <c r="B149" s="161"/>
      <c r="C149" s="157"/>
      <c r="D149" s="157"/>
      <c r="E149" s="157"/>
      <c r="F149" s="157"/>
      <c r="G149" s="157"/>
      <c r="H149" s="158"/>
      <c r="I149" s="159"/>
      <c r="J149" s="158"/>
      <c r="K149" s="158"/>
    </row>
    <row r="150" spans="2:11" ht="14.25">
      <c r="B150" s="162"/>
      <c r="C150" s="157"/>
      <c r="D150" s="157"/>
      <c r="E150" s="157"/>
      <c r="F150" s="157"/>
      <c r="G150" s="157"/>
      <c r="H150" s="158"/>
      <c r="I150" s="159"/>
      <c r="J150" s="158"/>
      <c r="K150" s="158"/>
    </row>
    <row r="151" spans="2:11" ht="14.25">
      <c r="B151" s="162"/>
      <c r="C151" s="157"/>
      <c r="D151" s="157"/>
      <c r="E151" s="157"/>
      <c r="F151" s="157"/>
      <c r="G151" s="157"/>
      <c r="H151" s="158"/>
      <c r="I151" s="159"/>
      <c r="J151" s="158"/>
      <c r="K151" s="158"/>
    </row>
    <row r="152" spans="2:11" ht="14.25">
      <c r="B152" s="162"/>
      <c r="C152" s="157"/>
      <c r="D152" s="157"/>
      <c r="E152" s="157"/>
      <c r="F152" s="157"/>
      <c r="G152" s="157"/>
      <c r="H152" s="158"/>
      <c r="I152" s="159"/>
      <c r="J152" s="158"/>
      <c r="K152" s="158"/>
    </row>
    <row r="153" spans="2:11" ht="14.25">
      <c r="B153" s="162"/>
      <c r="C153" s="157"/>
      <c r="D153" s="157"/>
      <c r="E153" s="157"/>
      <c r="F153" s="157"/>
      <c r="G153" s="157"/>
      <c r="H153" s="158"/>
      <c r="I153" s="159"/>
      <c r="J153" s="158"/>
      <c r="K153" s="158"/>
    </row>
    <row r="154" spans="2:11" ht="14.25">
      <c r="B154" s="162"/>
      <c r="C154" s="157"/>
      <c r="D154" s="157"/>
      <c r="E154" s="157"/>
      <c r="F154" s="157"/>
      <c r="G154" s="157"/>
      <c r="H154" s="158"/>
      <c r="I154" s="159"/>
      <c r="J154" s="158"/>
      <c r="K154" s="158"/>
    </row>
    <row r="155" spans="2:11" ht="14.25">
      <c r="B155" s="162"/>
      <c r="C155" s="157"/>
      <c r="D155" s="157"/>
      <c r="E155" s="157"/>
      <c r="F155" s="157"/>
      <c r="G155" s="157"/>
      <c r="H155" s="158"/>
      <c r="I155" s="159"/>
      <c r="J155" s="158"/>
      <c r="K155" s="158"/>
    </row>
    <row r="156" spans="2:11" ht="14.25">
      <c r="B156" s="162"/>
      <c r="C156" s="157"/>
      <c r="D156" s="157"/>
      <c r="E156" s="157"/>
      <c r="F156" s="157"/>
      <c r="G156" s="157"/>
      <c r="H156" s="158"/>
      <c r="I156" s="159"/>
      <c r="J156" s="158"/>
      <c r="K156" s="158"/>
    </row>
    <row r="157" spans="2:11" ht="14.25">
      <c r="B157" s="162"/>
      <c r="C157" s="157"/>
      <c r="D157" s="157"/>
      <c r="E157" s="157"/>
      <c r="F157" s="157"/>
      <c r="G157" s="157"/>
      <c r="H157" s="158"/>
      <c r="I157" s="159"/>
      <c r="J157" s="158"/>
      <c r="K157" s="158"/>
    </row>
    <row r="158" spans="2:11" ht="14.25">
      <c r="B158" s="162"/>
      <c r="C158" s="157"/>
      <c r="D158" s="157"/>
      <c r="E158" s="157"/>
      <c r="F158" s="157"/>
      <c r="G158" s="157"/>
      <c r="H158" s="158"/>
      <c r="I158" s="159"/>
      <c r="J158" s="158"/>
      <c r="K158" s="158"/>
    </row>
    <row r="159" spans="2:11" ht="14.25">
      <c r="B159" s="162"/>
      <c r="C159" s="157"/>
      <c r="D159" s="157"/>
      <c r="E159" s="157"/>
      <c r="F159" s="157"/>
      <c r="G159" s="157"/>
      <c r="H159" s="158"/>
      <c r="I159" s="159"/>
      <c r="J159" s="158"/>
      <c r="K159" s="158"/>
    </row>
    <row r="160" spans="2:11" ht="14.25">
      <c r="B160" s="162"/>
      <c r="C160" s="157"/>
      <c r="D160" s="157"/>
      <c r="E160" s="157"/>
      <c r="F160" s="157"/>
      <c r="G160" s="157"/>
      <c r="H160" s="158"/>
      <c r="I160" s="159"/>
      <c r="J160" s="158"/>
      <c r="K160" s="158"/>
    </row>
    <row r="161" spans="2:11" ht="14.25">
      <c r="B161" s="162"/>
      <c r="C161" s="157"/>
      <c r="D161" s="157"/>
      <c r="E161" s="157"/>
      <c r="F161" s="157"/>
      <c r="G161" s="157"/>
      <c r="H161" s="158"/>
      <c r="I161" s="159"/>
      <c r="J161" s="158"/>
      <c r="K161" s="158"/>
    </row>
    <row r="162" spans="2:11" ht="14.25">
      <c r="B162" s="162"/>
      <c r="C162" s="157"/>
      <c r="D162" s="157"/>
      <c r="E162" s="157"/>
      <c r="F162" s="157"/>
      <c r="G162" s="157"/>
      <c r="H162" s="158"/>
      <c r="I162" s="159"/>
      <c r="J162" s="158"/>
      <c r="K162" s="158"/>
    </row>
  </sheetData>
  <mergeCells count="3">
    <mergeCell ref="B3:K3"/>
    <mergeCell ref="B4:K4"/>
    <mergeCell ref="B5:K5"/>
  </mergeCells>
  <printOptions/>
  <pageMargins left="0.75" right="0.75" top="0.58" bottom="0.64" header="0.4921259845" footer="0.4921259845"/>
  <pageSetup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62"/>
  <sheetViews>
    <sheetView workbookViewId="0" topLeftCell="A1">
      <pane ySplit="8" topLeftCell="BM9" activePane="bottomLeft" state="frozen"/>
      <selection pane="topLeft" activeCell="B2" sqref="B2:K39"/>
      <selection pane="bottomLeft" activeCell="B2" sqref="B2:K39"/>
    </sheetView>
  </sheetViews>
  <sheetFormatPr defaultColWidth="11.421875" defaultRowHeight="12.75"/>
  <cols>
    <col min="1" max="1" width="2.7109375" style="110" customWidth="1"/>
    <col min="2" max="2" width="4.421875" style="151" bestFit="1" customWidth="1"/>
    <col min="3" max="3" width="8.28125" style="110" bestFit="1" customWidth="1"/>
    <col min="4" max="5" width="12.57421875" style="110" customWidth="1"/>
    <col min="6" max="6" width="3.421875" style="110" bestFit="1" customWidth="1"/>
    <col min="7" max="7" width="25.00390625" style="110" bestFit="1" customWidth="1"/>
    <col min="8" max="8" width="10.7109375" style="110" bestFit="1" customWidth="1"/>
    <col min="9" max="9" width="8.28125" style="110" bestFit="1" customWidth="1"/>
    <col min="10" max="11" width="10.7109375" style="110" bestFit="1" customWidth="1"/>
    <col min="12" max="16384" width="12.57421875" style="110" customWidth="1"/>
  </cols>
  <sheetData>
    <row r="1" spans="1:11" ht="3.75" customHeight="1" thickBot="1">
      <c r="A1" s="107"/>
      <c r="B1" s="108"/>
      <c r="C1" s="107"/>
      <c r="D1" s="109"/>
      <c r="E1" s="109"/>
      <c r="F1" s="107"/>
      <c r="G1" s="109"/>
      <c r="H1" s="109"/>
      <c r="I1" s="107"/>
      <c r="J1" s="109"/>
      <c r="K1" s="109"/>
    </row>
    <row r="2" spans="1:11" ht="14.25">
      <c r="A2" s="107"/>
      <c r="B2" s="111"/>
      <c r="C2" s="112"/>
      <c r="D2" s="113"/>
      <c r="E2" s="113"/>
      <c r="F2" s="112"/>
      <c r="G2" s="113"/>
      <c r="H2" s="114"/>
      <c r="I2" s="112"/>
      <c r="J2" s="114"/>
      <c r="K2" s="115"/>
    </row>
    <row r="3" spans="1:11" ht="33">
      <c r="A3" s="116"/>
      <c r="B3" s="117" t="s">
        <v>0</v>
      </c>
      <c r="C3" s="118"/>
      <c r="D3" s="118"/>
      <c r="E3" s="118"/>
      <c r="F3" s="118"/>
      <c r="G3" s="118"/>
      <c r="H3" s="118"/>
      <c r="I3" s="118"/>
      <c r="J3" s="118"/>
      <c r="K3" s="119"/>
    </row>
    <row r="4" spans="1:11" ht="37.5">
      <c r="A4" s="116"/>
      <c r="B4" s="120" t="s">
        <v>32</v>
      </c>
      <c r="C4" s="121"/>
      <c r="D4" s="121"/>
      <c r="E4" s="121"/>
      <c r="F4" s="121"/>
      <c r="G4" s="121"/>
      <c r="H4" s="121"/>
      <c r="I4" s="121"/>
      <c r="J4" s="121"/>
      <c r="K4" s="122"/>
    </row>
    <row r="5" spans="1:11" ht="19.5">
      <c r="A5" s="123"/>
      <c r="B5" s="124" t="s">
        <v>29</v>
      </c>
      <c r="C5" s="125"/>
      <c r="D5" s="125"/>
      <c r="E5" s="125"/>
      <c r="F5" s="125"/>
      <c r="G5" s="125"/>
      <c r="H5" s="125"/>
      <c r="I5" s="125"/>
      <c r="J5" s="125"/>
      <c r="K5" s="126"/>
    </row>
    <row r="6" spans="1:11" ht="3" customHeight="1" thickBot="1">
      <c r="A6" s="127"/>
      <c r="B6" s="128"/>
      <c r="C6" s="129"/>
      <c r="D6" s="130"/>
      <c r="E6" s="130"/>
      <c r="F6" s="129"/>
      <c r="G6" s="130"/>
      <c r="H6" s="131"/>
      <c r="I6" s="129"/>
      <c r="J6" s="131"/>
      <c r="K6" s="132"/>
    </row>
    <row r="7" spans="2:11" ht="6.75" customHeight="1">
      <c r="B7" s="133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67.5" customHeight="1">
      <c r="A8" s="116"/>
      <c r="B8" s="135" t="s">
        <v>3</v>
      </c>
      <c r="C8" s="136" t="s">
        <v>4</v>
      </c>
      <c r="D8" s="137" t="s">
        <v>5</v>
      </c>
      <c r="E8" s="137" t="s">
        <v>6</v>
      </c>
      <c r="F8" s="136" t="s">
        <v>7</v>
      </c>
      <c r="G8" s="137" t="s">
        <v>8</v>
      </c>
      <c r="H8" s="138" t="s">
        <v>9</v>
      </c>
      <c r="I8" s="136" t="s">
        <v>10</v>
      </c>
      <c r="J8" s="138" t="s">
        <v>11</v>
      </c>
      <c r="K8" s="138" t="s">
        <v>12</v>
      </c>
    </row>
    <row r="9" spans="1:33" ht="3.75" customHeight="1">
      <c r="A9" s="139"/>
      <c r="B9" s="140"/>
      <c r="C9" s="141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11" ht="14.25">
      <c r="A10" s="145"/>
      <c r="B10" s="150">
        <v>1</v>
      </c>
      <c r="C10" s="147">
        <f>IF('[1]Abrechnung'!H77=6,'[1]Abrechnung'!A77," ")</f>
        <v>74</v>
      </c>
      <c r="D10" s="147" t="str">
        <f>IF('[1]Abrechnung'!H77=6,'[1]Abrechnung'!B77," ")</f>
        <v>Reimers</v>
      </c>
      <c r="E10" s="147" t="str">
        <f>IF('[1]Abrechnung'!H77=6,'[1]Abrechnung'!C77," ")</f>
        <v>Lea</v>
      </c>
      <c r="F10" s="147">
        <f>IF('[1]Abrechnung'!H77=6,'[1]Abrechnung'!D77," ")</f>
        <v>13</v>
      </c>
      <c r="G10" s="147" t="str">
        <f>IF('[1]Abrechnung'!H77=6,'[1]Abrechnung'!F77," ")</f>
        <v>SSV Nienborstel – Jugend</v>
      </c>
      <c r="H10" s="148">
        <f>IF('[1]Abrechnung'!$H77=6,'[1]Abrechnung'!M77," ")</f>
        <v>0.007280092592592435</v>
      </c>
      <c r="I10" s="149">
        <f>IF('[1]Abrechnung'!$H77=6,'[1]Abrechnung'!J77," ")</f>
        <v>1</v>
      </c>
      <c r="J10" s="148">
        <f>IF('[1]Abrechnung'!$H77=6,'[1]Abrechnung'!K77," ")</f>
        <v>0.00023148148148148146</v>
      </c>
      <c r="K10" s="148">
        <f>IF('[1]Abrechnung'!$H77=6,'[1]Abrechnung'!N77," ")</f>
        <v>0.007511574074073917</v>
      </c>
    </row>
    <row r="11" spans="2:11" ht="14.25">
      <c r="B11" s="146">
        <v>2</v>
      </c>
      <c r="C11" s="147">
        <f>IF('[1]Abrechnung'!H68=6,'[1]Abrechnung'!A68," ")</f>
        <v>65</v>
      </c>
      <c r="D11" s="147" t="str">
        <f>IF('[1]Abrechnung'!H68=6,'[1]Abrechnung'!B68," ")</f>
        <v>Sievers</v>
      </c>
      <c r="E11" s="147" t="str">
        <f>IF('[1]Abrechnung'!H68=6,'[1]Abrechnung'!C68," ")</f>
        <v>Aileen</v>
      </c>
      <c r="F11" s="147">
        <f>IF('[1]Abrechnung'!H68=6,'[1]Abrechnung'!D68," ")</f>
        <v>12</v>
      </c>
      <c r="G11" s="147" t="str">
        <f>IF('[1]Abrechnung'!H68=6,'[1]Abrechnung'!F68," ")</f>
        <v>KK Nindorf "Jugend"</v>
      </c>
      <c r="H11" s="148">
        <f>IF('[1]Abrechnung'!$H68=6,'[1]Abrechnung'!M68," ")</f>
        <v>0.007326388888888702</v>
      </c>
      <c r="I11" s="149">
        <f>IF('[1]Abrechnung'!$H68=6,'[1]Abrechnung'!J68," ")</f>
        <v>2</v>
      </c>
      <c r="J11" s="148">
        <f>IF('[1]Abrechnung'!$H68=6,'[1]Abrechnung'!K68," ")</f>
        <v>0.0004629629629629629</v>
      </c>
      <c r="K11" s="148">
        <f>IF('[1]Abrechnung'!$H68=6,'[1]Abrechnung'!N68," ")</f>
        <v>0.007789351851851665</v>
      </c>
    </row>
    <row r="12" spans="2:11" ht="14.25">
      <c r="B12" s="150">
        <v>3</v>
      </c>
      <c r="C12" s="147">
        <f>IF('[1]Abrechnung'!H67=6,'[1]Abrechnung'!A67," ")</f>
        <v>64</v>
      </c>
      <c r="D12" s="147" t="str">
        <f>IF('[1]Abrechnung'!H67=6,'[1]Abrechnung'!B67," ")</f>
        <v>Tasche</v>
      </c>
      <c r="E12" s="147" t="str">
        <f>IF('[1]Abrechnung'!H67=6,'[1]Abrechnung'!C67," ")</f>
        <v>Meike</v>
      </c>
      <c r="F12" s="147">
        <f>IF('[1]Abrechnung'!H67=6,'[1]Abrechnung'!D67," ")</f>
        <v>17</v>
      </c>
      <c r="G12" s="147" t="str">
        <f>IF('[1]Abrechnung'!H67=6,'[1]Abrechnung'!F67," ")</f>
        <v>Kleinvollstedter Mädels</v>
      </c>
      <c r="H12" s="148">
        <f>IF('[1]Abrechnung'!$H67=6,'[1]Abrechnung'!M67," ")</f>
        <v>0.008194444444444726</v>
      </c>
      <c r="I12" s="149">
        <f>IF('[1]Abrechnung'!$H67=6,'[1]Abrechnung'!J67," ")</f>
        <v>4</v>
      </c>
      <c r="J12" s="148">
        <f>IF('[1]Abrechnung'!$H67=6,'[1]Abrechnung'!K67," ")</f>
        <v>0.0009259259259259259</v>
      </c>
      <c r="K12" s="148">
        <f>IF('[1]Abrechnung'!$H67=6,'[1]Abrechnung'!N67," ")</f>
        <v>0.009120370370370652</v>
      </c>
    </row>
    <row r="13" spans="2:11" ht="14.25">
      <c r="B13" s="146">
        <v>4</v>
      </c>
      <c r="C13" s="147">
        <f>IF('[1]Abrechnung'!H96=6,'[1]Abrechnung'!A96," ")</f>
        <v>93</v>
      </c>
      <c r="D13" s="147" t="str">
        <f>IF('[1]Abrechnung'!H96=6,'[1]Abrechnung'!B96," ")</f>
        <v>Ohrt</v>
      </c>
      <c r="E13" s="147" t="str">
        <f>IF('[1]Abrechnung'!H96=6,'[1]Abrechnung'!C96," ")</f>
        <v>Ronja</v>
      </c>
      <c r="F13" s="147">
        <f>IF('[1]Abrechnung'!H96=6,'[1]Abrechnung'!D96," ")</f>
        <v>12</v>
      </c>
      <c r="G13" s="147" t="str">
        <f>IF('[1]Abrechnung'!H96=6,'[1]Abrechnung'!F96," ")</f>
        <v>KK Nindorf "Jugend"</v>
      </c>
      <c r="H13" s="148">
        <f>IF('[1]Abrechnung'!$H96=6,'[1]Abrechnung'!M96," ")</f>
        <v>0.008506944444444664</v>
      </c>
      <c r="I13" s="149">
        <f>IF('[1]Abrechnung'!$H96=6,'[1]Abrechnung'!J96," ")</f>
        <v>3</v>
      </c>
      <c r="J13" s="148">
        <f>IF('[1]Abrechnung'!$H96=6,'[1]Abrechnung'!K96," ")</f>
        <v>0.0006944444444444444</v>
      </c>
      <c r="K13" s="148">
        <f>IF('[1]Abrechnung'!$H96=6,'[1]Abrechnung'!N96," ")</f>
        <v>0.009201388888889108</v>
      </c>
    </row>
    <row r="14" spans="2:11" ht="14.25">
      <c r="B14" s="152"/>
      <c r="C14" s="153"/>
      <c r="D14" s="153"/>
      <c r="E14" s="153"/>
      <c r="F14" s="153"/>
      <c r="G14" s="153"/>
      <c r="H14" s="154"/>
      <c r="I14" s="155"/>
      <c r="J14" s="154"/>
      <c r="K14" s="154"/>
    </row>
    <row r="15" spans="2:11" ht="14.25">
      <c r="B15" s="160"/>
      <c r="C15" s="157"/>
      <c r="D15" s="157"/>
      <c r="E15" s="157"/>
      <c r="F15" s="157"/>
      <c r="G15" s="157"/>
      <c r="H15" s="158"/>
      <c r="I15" s="159"/>
      <c r="J15" s="158"/>
      <c r="K15" s="158"/>
    </row>
    <row r="16" spans="2:11" ht="14.25">
      <c r="B16" s="156"/>
      <c r="C16" s="157"/>
      <c r="D16" s="157"/>
      <c r="E16" s="157"/>
      <c r="F16" s="157"/>
      <c r="G16" s="157"/>
      <c r="H16" s="158"/>
      <c r="I16" s="159"/>
      <c r="J16" s="158"/>
      <c r="K16" s="158"/>
    </row>
    <row r="17" spans="2:11" ht="14.25">
      <c r="B17" s="160"/>
      <c r="C17" s="157"/>
      <c r="D17" s="157"/>
      <c r="E17" s="157"/>
      <c r="F17" s="157"/>
      <c r="G17" s="157"/>
      <c r="H17" s="158"/>
      <c r="I17" s="159"/>
      <c r="J17" s="158"/>
      <c r="K17" s="158"/>
    </row>
    <row r="18" spans="2:11" ht="14.25">
      <c r="B18" s="156"/>
      <c r="C18" s="157"/>
      <c r="D18" s="157"/>
      <c r="E18" s="157"/>
      <c r="F18" s="157"/>
      <c r="G18" s="157"/>
      <c r="H18" s="158"/>
      <c r="I18" s="159"/>
      <c r="J18" s="158"/>
      <c r="K18" s="158"/>
    </row>
    <row r="19" spans="2:11" ht="14.25">
      <c r="B19" s="160"/>
      <c r="C19" s="157"/>
      <c r="D19" s="157"/>
      <c r="E19" s="157"/>
      <c r="F19" s="157"/>
      <c r="G19" s="157"/>
      <c r="H19" s="158"/>
      <c r="I19" s="159"/>
      <c r="J19" s="158"/>
      <c r="K19" s="158"/>
    </row>
    <row r="20" spans="2:11" ht="14.25">
      <c r="B20" s="156"/>
      <c r="C20" s="157"/>
      <c r="D20" s="157"/>
      <c r="E20" s="157"/>
      <c r="F20" s="157"/>
      <c r="G20" s="157"/>
      <c r="H20" s="158"/>
      <c r="I20" s="159"/>
      <c r="J20" s="158"/>
      <c r="K20" s="158"/>
    </row>
    <row r="21" spans="2:11" ht="14.25">
      <c r="B21" s="160"/>
      <c r="C21" s="157"/>
      <c r="D21" s="157"/>
      <c r="E21" s="157"/>
      <c r="F21" s="157"/>
      <c r="G21" s="157"/>
      <c r="H21" s="158"/>
      <c r="I21" s="159"/>
      <c r="J21" s="158"/>
      <c r="K21" s="158"/>
    </row>
    <row r="22" spans="2:11" ht="14.25">
      <c r="B22" s="156"/>
      <c r="C22" s="157"/>
      <c r="D22" s="157"/>
      <c r="E22" s="157"/>
      <c r="F22" s="157"/>
      <c r="G22" s="157"/>
      <c r="H22" s="158"/>
      <c r="I22" s="159"/>
      <c r="J22" s="158"/>
      <c r="K22" s="158"/>
    </row>
    <row r="23" spans="2:11" ht="14.25">
      <c r="B23" s="160"/>
      <c r="C23" s="157"/>
      <c r="D23" s="157"/>
      <c r="E23" s="157"/>
      <c r="F23" s="157"/>
      <c r="G23" s="157"/>
      <c r="H23" s="158"/>
      <c r="I23" s="159"/>
      <c r="J23" s="158"/>
      <c r="K23" s="158"/>
    </row>
    <row r="24" spans="2:11" ht="14.25">
      <c r="B24" s="156"/>
      <c r="C24" s="157"/>
      <c r="D24" s="157"/>
      <c r="E24" s="157"/>
      <c r="F24" s="157"/>
      <c r="G24" s="157"/>
      <c r="H24" s="158"/>
      <c r="I24" s="159"/>
      <c r="J24" s="158"/>
      <c r="K24" s="158"/>
    </row>
    <row r="25" spans="2:11" ht="14.25">
      <c r="B25" s="160"/>
      <c r="C25" s="157"/>
      <c r="D25" s="157"/>
      <c r="E25" s="157"/>
      <c r="F25" s="157"/>
      <c r="G25" s="157"/>
      <c r="H25" s="158"/>
      <c r="I25" s="159"/>
      <c r="J25" s="158"/>
      <c r="K25" s="158"/>
    </row>
    <row r="26" spans="2:11" ht="14.25">
      <c r="B26" s="156"/>
      <c r="C26" s="157"/>
      <c r="D26" s="157"/>
      <c r="E26" s="157"/>
      <c r="F26" s="157"/>
      <c r="G26" s="157"/>
      <c r="H26" s="158"/>
      <c r="I26" s="159"/>
      <c r="J26" s="158"/>
      <c r="K26" s="158"/>
    </row>
    <row r="27" spans="2:11" ht="14.25">
      <c r="B27" s="160"/>
      <c r="C27" s="157"/>
      <c r="D27" s="157"/>
      <c r="E27" s="157"/>
      <c r="F27" s="157"/>
      <c r="G27" s="157"/>
      <c r="H27" s="158"/>
      <c r="I27" s="159"/>
      <c r="J27" s="158"/>
      <c r="K27" s="158"/>
    </row>
    <row r="28" spans="2:11" ht="14.25">
      <c r="B28" s="156"/>
      <c r="C28" s="157"/>
      <c r="D28" s="157"/>
      <c r="E28" s="157"/>
      <c r="F28" s="157"/>
      <c r="G28" s="157"/>
      <c r="H28" s="158"/>
      <c r="I28" s="159"/>
      <c r="J28" s="158"/>
      <c r="K28" s="158"/>
    </row>
    <row r="29" spans="2:11" ht="14.25">
      <c r="B29" s="160"/>
      <c r="C29" s="157"/>
      <c r="D29" s="157"/>
      <c r="E29" s="157"/>
      <c r="F29" s="157"/>
      <c r="G29" s="157"/>
      <c r="H29" s="158"/>
      <c r="I29" s="159"/>
      <c r="J29" s="158"/>
      <c r="K29" s="158"/>
    </row>
    <row r="30" spans="2:11" ht="14.25">
      <c r="B30" s="156"/>
      <c r="C30" s="157"/>
      <c r="D30" s="157"/>
      <c r="E30" s="157"/>
      <c r="F30" s="157"/>
      <c r="G30" s="157"/>
      <c r="H30" s="158"/>
      <c r="I30" s="159"/>
      <c r="J30" s="158"/>
      <c r="K30" s="158"/>
    </row>
    <row r="31" spans="2:11" ht="14.25">
      <c r="B31" s="160"/>
      <c r="C31" s="157"/>
      <c r="D31" s="157"/>
      <c r="E31" s="157"/>
      <c r="F31" s="157"/>
      <c r="G31" s="157"/>
      <c r="H31" s="158"/>
      <c r="I31" s="159"/>
      <c r="J31" s="158"/>
      <c r="K31" s="158"/>
    </row>
    <row r="32" spans="2:11" ht="14.25">
      <c r="B32" s="156"/>
      <c r="C32" s="157"/>
      <c r="D32" s="157"/>
      <c r="E32" s="157"/>
      <c r="F32" s="157"/>
      <c r="G32" s="157"/>
      <c r="H32" s="158"/>
      <c r="I32" s="159"/>
      <c r="J32" s="158"/>
      <c r="K32" s="158"/>
    </row>
    <row r="33" spans="2:11" ht="14.25">
      <c r="B33" s="160"/>
      <c r="C33" s="157"/>
      <c r="D33" s="157"/>
      <c r="E33" s="157"/>
      <c r="F33" s="157"/>
      <c r="G33" s="157"/>
      <c r="H33" s="158"/>
      <c r="I33" s="159"/>
      <c r="J33" s="158"/>
      <c r="K33" s="158"/>
    </row>
    <row r="34" spans="2:11" ht="14.25">
      <c r="B34" s="156"/>
      <c r="C34" s="157"/>
      <c r="D34" s="157"/>
      <c r="E34" s="157"/>
      <c r="F34" s="157"/>
      <c r="G34" s="157"/>
      <c r="H34" s="158"/>
      <c r="I34" s="159"/>
      <c r="J34" s="158"/>
      <c r="K34" s="158"/>
    </row>
    <row r="35" spans="2:11" ht="14.25">
      <c r="B35" s="160"/>
      <c r="C35" s="157"/>
      <c r="D35" s="157"/>
      <c r="E35" s="157"/>
      <c r="F35" s="157"/>
      <c r="G35" s="157"/>
      <c r="H35" s="158"/>
      <c r="I35" s="159"/>
      <c r="J35" s="158"/>
      <c r="K35" s="158"/>
    </row>
    <row r="36" spans="2:11" ht="14.25">
      <c r="B36" s="156"/>
      <c r="C36" s="157"/>
      <c r="D36" s="157"/>
      <c r="E36" s="157"/>
      <c r="F36" s="157"/>
      <c r="G36" s="157"/>
      <c r="H36" s="158"/>
      <c r="I36" s="159"/>
      <c r="J36" s="158"/>
      <c r="K36" s="158"/>
    </row>
    <row r="37" spans="2:11" ht="14.25">
      <c r="B37" s="160"/>
      <c r="C37" s="157"/>
      <c r="D37" s="157"/>
      <c r="E37" s="157"/>
      <c r="F37" s="157"/>
      <c r="G37" s="157"/>
      <c r="H37" s="158"/>
      <c r="I37" s="159"/>
      <c r="J37" s="158"/>
      <c r="K37" s="158"/>
    </row>
    <row r="38" spans="2:11" ht="14.25">
      <c r="B38" s="156"/>
      <c r="C38" s="157"/>
      <c r="D38" s="157"/>
      <c r="E38" s="157"/>
      <c r="F38" s="157"/>
      <c r="G38" s="157"/>
      <c r="H38" s="158"/>
      <c r="I38" s="159"/>
      <c r="J38" s="158"/>
      <c r="K38" s="158"/>
    </row>
    <row r="39" spans="2:11" ht="14.25">
      <c r="B39" s="160"/>
      <c r="C39" s="157"/>
      <c r="D39" s="157"/>
      <c r="E39" s="157"/>
      <c r="F39" s="157"/>
      <c r="G39" s="157"/>
      <c r="H39" s="158"/>
      <c r="I39" s="159"/>
      <c r="J39" s="158"/>
      <c r="K39" s="158"/>
    </row>
    <row r="40" spans="2:11" ht="14.25">
      <c r="B40" s="156"/>
      <c r="C40" s="157"/>
      <c r="D40" s="157"/>
      <c r="E40" s="157"/>
      <c r="F40" s="157"/>
      <c r="G40" s="157"/>
      <c r="H40" s="158"/>
      <c r="I40" s="159"/>
      <c r="J40" s="158"/>
      <c r="K40" s="158"/>
    </row>
    <row r="41" spans="2:11" ht="14.25">
      <c r="B41" s="160"/>
      <c r="C41" s="157"/>
      <c r="D41" s="157"/>
      <c r="E41" s="157"/>
      <c r="F41" s="157"/>
      <c r="G41" s="157"/>
      <c r="H41" s="158"/>
      <c r="I41" s="159"/>
      <c r="J41" s="158"/>
      <c r="K41" s="158"/>
    </row>
    <row r="42" spans="2:11" ht="14.25">
      <c r="B42" s="156"/>
      <c r="C42" s="157"/>
      <c r="D42" s="157"/>
      <c r="E42" s="157"/>
      <c r="F42" s="157"/>
      <c r="G42" s="157"/>
      <c r="H42" s="158"/>
      <c r="I42" s="159"/>
      <c r="J42" s="158"/>
      <c r="K42" s="158"/>
    </row>
    <row r="43" spans="2:11" ht="14.25">
      <c r="B43" s="160"/>
      <c r="C43" s="157"/>
      <c r="D43" s="157"/>
      <c r="E43" s="157"/>
      <c r="F43" s="157"/>
      <c r="G43" s="157"/>
      <c r="H43" s="158"/>
      <c r="I43" s="159"/>
      <c r="J43" s="158"/>
      <c r="K43" s="158"/>
    </row>
    <row r="44" spans="2:11" ht="14.25">
      <c r="B44" s="156"/>
      <c r="C44" s="157"/>
      <c r="D44" s="157"/>
      <c r="E44" s="157"/>
      <c r="F44" s="157"/>
      <c r="G44" s="157"/>
      <c r="H44" s="158"/>
      <c r="I44" s="159"/>
      <c r="J44" s="158"/>
      <c r="K44" s="158"/>
    </row>
    <row r="45" spans="2:11" ht="14.25">
      <c r="B45" s="160"/>
      <c r="C45" s="157"/>
      <c r="D45" s="157"/>
      <c r="E45" s="157"/>
      <c r="F45" s="157"/>
      <c r="G45" s="157"/>
      <c r="H45" s="158"/>
      <c r="I45" s="159"/>
      <c r="J45" s="158"/>
      <c r="K45" s="158"/>
    </row>
    <row r="46" spans="2:11" ht="14.25">
      <c r="B46" s="156"/>
      <c r="C46" s="157"/>
      <c r="D46" s="157"/>
      <c r="E46" s="157"/>
      <c r="F46" s="157"/>
      <c r="G46" s="157"/>
      <c r="H46" s="158"/>
      <c r="I46" s="159"/>
      <c r="J46" s="158"/>
      <c r="K46" s="158"/>
    </row>
    <row r="47" spans="2:11" ht="14.25">
      <c r="B47" s="160"/>
      <c r="C47" s="157"/>
      <c r="D47" s="157"/>
      <c r="E47" s="157"/>
      <c r="F47" s="157"/>
      <c r="G47" s="157"/>
      <c r="H47" s="158"/>
      <c r="I47" s="159"/>
      <c r="J47" s="158"/>
      <c r="K47" s="158"/>
    </row>
    <row r="48" spans="2:11" ht="14.25">
      <c r="B48" s="156"/>
      <c r="C48" s="157"/>
      <c r="D48" s="157"/>
      <c r="E48" s="157"/>
      <c r="F48" s="157"/>
      <c r="G48" s="157"/>
      <c r="H48" s="158"/>
      <c r="I48" s="159"/>
      <c r="J48" s="158"/>
      <c r="K48" s="158"/>
    </row>
    <row r="49" spans="2:11" ht="14.25">
      <c r="B49" s="160"/>
      <c r="C49" s="157"/>
      <c r="D49" s="157"/>
      <c r="E49" s="157"/>
      <c r="F49" s="157"/>
      <c r="G49" s="157"/>
      <c r="H49" s="158"/>
      <c r="I49" s="159"/>
      <c r="J49" s="158"/>
      <c r="K49" s="158"/>
    </row>
    <row r="50" spans="2:11" ht="14.25">
      <c r="B50" s="156"/>
      <c r="C50" s="157"/>
      <c r="D50" s="157"/>
      <c r="E50" s="157"/>
      <c r="F50" s="157"/>
      <c r="G50" s="157"/>
      <c r="H50" s="158"/>
      <c r="I50" s="159"/>
      <c r="J50" s="158"/>
      <c r="K50" s="158"/>
    </row>
    <row r="51" spans="2:11" ht="14.25">
      <c r="B51" s="160"/>
      <c r="C51" s="157"/>
      <c r="D51" s="157"/>
      <c r="E51" s="157"/>
      <c r="F51" s="157"/>
      <c r="G51" s="157"/>
      <c r="H51" s="158"/>
      <c r="I51" s="159"/>
      <c r="J51" s="158"/>
      <c r="K51" s="158"/>
    </row>
    <row r="52" spans="2:11" ht="14.25">
      <c r="B52" s="156"/>
      <c r="C52" s="157"/>
      <c r="D52" s="157"/>
      <c r="E52" s="157"/>
      <c r="F52" s="157"/>
      <c r="G52" s="157"/>
      <c r="H52" s="158"/>
      <c r="I52" s="159"/>
      <c r="J52" s="158"/>
      <c r="K52" s="158"/>
    </row>
    <row r="53" spans="2:11" ht="14.25">
      <c r="B53" s="160"/>
      <c r="C53" s="157"/>
      <c r="D53" s="157"/>
      <c r="E53" s="157"/>
      <c r="F53" s="157"/>
      <c r="G53" s="157"/>
      <c r="H53" s="158"/>
      <c r="I53" s="159"/>
      <c r="J53" s="158"/>
      <c r="K53" s="158"/>
    </row>
    <row r="54" spans="2:11" ht="14.25">
      <c r="B54" s="156"/>
      <c r="C54" s="157"/>
      <c r="D54" s="157"/>
      <c r="E54" s="157"/>
      <c r="F54" s="157"/>
      <c r="G54" s="157"/>
      <c r="H54" s="158"/>
      <c r="I54" s="159"/>
      <c r="J54" s="158"/>
      <c r="K54" s="158"/>
    </row>
    <row r="55" spans="2:11" ht="14.25">
      <c r="B55" s="160"/>
      <c r="C55" s="157"/>
      <c r="D55" s="157"/>
      <c r="E55" s="157"/>
      <c r="F55" s="157"/>
      <c r="G55" s="157"/>
      <c r="H55" s="158"/>
      <c r="I55" s="159"/>
      <c r="J55" s="158"/>
      <c r="K55" s="158"/>
    </row>
    <row r="56" spans="2:11" ht="14.25">
      <c r="B56" s="156"/>
      <c r="C56" s="157"/>
      <c r="D56" s="157"/>
      <c r="E56" s="157"/>
      <c r="F56" s="157"/>
      <c r="G56" s="157"/>
      <c r="H56" s="158"/>
      <c r="I56" s="159"/>
      <c r="J56" s="158"/>
      <c r="K56" s="158"/>
    </row>
    <row r="57" spans="2:11" ht="14.25">
      <c r="B57" s="160"/>
      <c r="C57" s="157"/>
      <c r="D57" s="157"/>
      <c r="E57" s="157"/>
      <c r="F57" s="157"/>
      <c r="G57" s="157"/>
      <c r="H57" s="158"/>
      <c r="I57" s="159"/>
      <c r="J57" s="158"/>
      <c r="K57" s="158"/>
    </row>
    <row r="58" spans="2:11" ht="14.25">
      <c r="B58" s="156"/>
      <c r="C58" s="157"/>
      <c r="D58" s="157"/>
      <c r="E58" s="157"/>
      <c r="F58" s="157"/>
      <c r="G58" s="157"/>
      <c r="H58" s="158"/>
      <c r="I58" s="159"/>
      <c r="J58" s="158"/>
      <c r="K58" s="158"/>
    </row>
    <row r="59" spans="2:11" ht="14.25">
      <c r="B59" s="160"/>
      <c r="C59" s="157"/>
      <c r="D59" s="157"/>
      <c r="E59" s="157"/>
      <c r="F59" s="157"/>
      <c r="G59" s="157"/>
      <c r="H59" s="158"/>
      <c r="I59" s="159"/>
      <c r="J59" s="158"/>
      <c r="K59" s="158"/>
    </row>
    <row r="60" spans="2:11" ht="14.25">
      <c r="B60" s="156"/>
      <c r="C60" s="157"/>
      <c r="D60" s="157"/>
      <c r="E60" s="157"/>
      <c r="F60" s="157"/>
      <c r="G60" s="157"/>
      <c r="H60" s="158"/>
      <c r="I60" s="159"/>
      <c r="J60" s="158"/>
      <c r="K60" s="158"/>
    </row>
    <row r="61" spans="2:11" ht="14.25">
      <c r="B61" s="160"/>
      <c r="C61" s="157"/>
      <c r="D61" s="157"/>
      <c r="E61" s="157"/>
      <c r="F61" s="157"/>
      <c r="G61" s="157"/>
      <c r="H61" s="158"/>
      <c r="I61" s="159"/>
      <c r="J61" s="158"/>
      <c r="K61" s="158"/>
    </row>
    <row r="62" spans="2:11" ht="14.25">
      <c r="B62" s="156"/>
      <c r="C62" s="157"/>
      <c r="D62" s="157"/>
      <c r="E62" s="157"/>
      <c r="F62" s="157"/>
      <c r="G62" s="157"/>
      <c r="H62" s="158"/>
      <c r="I62" s="159"/>
      <c r="J62" s="158"/>
      <c r="K62" s="158"/>
    </row>
    <row r="63" spans="2:11" ht="14.25">
      <c r="B63" s="160"/>
      <c r="C63" s="157"/>
      <c r="D63" s="157"/>
      <c r="E63" s="157"/>
      <c r="F63" s="157"/>
      <c r="G63" s="157"/>
      <c r="H63" s="158"/>
      <c r="I63" s="159"/>
      <c r="J63" s="158"/>
      <c r="K63" s="158"/>
    </row>
    <row r="64" spans="2:11" ht="14.25">
      <c r="B64" s="156"/>
      <c r="C64" s="157"/>
      <c r="D64" s="157"/>
      <c r="E64" s="157"/>
      <c r="F64" s="157"/>
      <c r="G64" s="157"/>
      <c r="H64" s="158"/>
      <c r="I64" s="159"/>
      <c r="J64" s="158"/>
      <c r="K64" s="158"/>
    </row>
    <row r="65" spans="2:11" ht="14.25">
      <c r="B65" s="160"/>
      <c r="C65" s="157"/>
      <c r="D65" s="157"/>
      <c r="E65" s="157"/>
      <c r="F65" s="157"/>
      <c r="G65" s="157"/>
      <c r="H65" s="158"/>
      <c r="I65" s="159"/>
      <c r="J65" s="158"/>
      <c r="K65" s="158"/>
    </row>
    <row r="66" spans="2:11" ht="14.25">
      <c r="B66" s="156"/>
      <c r="C66" s="157"/>
      <c r="D66" s="157"/>
      <c r="E66" s="157"/>
      <c r="F66" s="157"/>
      <c r="G66" s="157"/>
      <c r="H66" s="158"/>
      <c r="I66" s="159"/>
      <c r="J66" s="158"/>
      <c r="K66" s="158"/>
    </row>
    <row r="67" spans="2:11" ht="14.25">
      <c r="B67" s="160"/>
      <c r="C67" s="157"/>
      <c r="D67" s="157"/>
      <c r="E67" s="157"/>
      <c r="F67" s="157"/>
      <c r="G67" s="157"/>
      <c r="H67" s="158"/>
      <c r="I67" s="159"/>
      <c r="J67" s="158"/>
      <c r="K67" s="158"/>
    </row>
    <row r="68" spans="2:11" ht="14.25">
      <c r="B68" s="156"/>
      <c r="C68" s="157"/>
      <c r="D68" s="157"/>
      <c r="E68" s="157"/>
      <c r="F68" s="157"/>
      <c r="G68" s="157"/>
      <c r="H68" s="158"/>
      <c r="I68" s="159"/>
      <c r="J68" s="158"/>
      <c r="K68" s="158"/>
    </row>
    <row r="69" spans="2:11" ht="14.25">
      <c r="B69" s="160"/>
      <c r="C69" s="157"/>
      <c r="D69" s="157"/>
      <c r="E69" s="157"/>
      <c r="F69" s="157"/>
      <c r="G69" s="157"/>
      <c r="H69" s="158"/>
      <c r="I69" s="159"/>
      <c r="J69" s="158"/>
      <c r="K69" s="158"/>
    </row>
    <row r="70" spans="2:11" ht="14.25">
      <c r="B70" s="156"/>
      <c r="C70" s="157"/>
      <c r="D70" s="157"/>
      <c r="E70" s="157"/>
      <c r="F70" s="157"/>
      <c r="G70" s="157"/>
      <c r="H70" s="158"/>
      <c r="I70" s="159"/>
      <c r="J70" s="158"/>
      <c r="K70" s="158"/>
    </row>
    <row r="71" spans="2:11" ht="14.25">
      <c r="B71" s="160"/>
      <c r="C71" s="157"/>
      <c r="D71" s="157"/>
      <c r="E71" s="157"/>
      <c r="F71" s="157"/>
      <c r="G71" s="157"/>
      <c r="H71" s="158"/>
      <c r="I71" s="159"/>
      <c r="J71" s="158"/>
      <c r="K71" s="158"/>
    </row>
    <row r="72" spans="2:11" ht="14.25">
      <c r="B72" s="156"/>
      <c r="C72" s="157"/>
      <c r="D72" s="157"/>
      <c r="E72" s="157"/>
      <c r="F72" s="157"/>
      <c r="G72" s="157"/>
      <c r="H72" s="158"/>
      <c r="I72" s="159"/>
      <c r="J72" s="158"/>
      <c r="K72" s="158"/>
    </row>
    <row r="73" spans="2:11" ht="14.25">
      <c r="B73" s="160"/>
      <c r="C73" s="157"/>
      <c r="D73" s="157"/>
      <c r="E73" s="157"/>
      <c r="F73" s="157"/>
      <c r="G73" s="157"/>
      <c r="H73" s="158"/>
      <c r="I73" s="159"/>
      <c r="J73" s="158"/>
      <c r="K73" s="158"/>
    </row>
    <row r="74" spans="2:11" ht="14.25">
      <c r="B74" s="156"/>
      <c r="C74" s="157"/>
      <c r="D74" s="157"/>
      <c r="E74" s="157"/>
      <c r="F74" s="157"/>
      <c r="G74" s="157"/>
      <c r="H74" s="158"/>
      <c r="I74" s="159"/>
      <c r="J74" s="158"/>
      <c r="K74" s="158"/>
    </row>
    <row r="75" spans="2:11" ht="14.25">
      <c r="B75" s="160"/>
      <c r="C75" s="157"/>
      <c r="D75" s="157"/>
      <c r="E75" s="157"/>
      <c r="F75" s="157"/>
      <c r="G75" s="157"/>
      <c r="H75" s="158"/>
      <c r="I75" s="159"/>
      <c r="J75" s="158"/>
      <c r="K75" s="158"/>
    </row>
    <row r="76" spans="2:11" ht="14.25">
      <c r="B76" s="156"/>
      <c r="C76" s="157"/>
      <c r="D76" s="157"/>
      <c r="E76" s="157"/>
      <c r="F76" s="157"/>
      <c r="G76" s="157"/>
      <c r="H76" s="158"/>
      <c r="I76" s="159"/>
      <c r="J76" s="158"/>
      <c r="K76" s="158"/>
    </row>
    <row r="77" spans="2:11" ht="14.25">
      <c r="B77" s="160"/>
      <c r="C77" s="157"/>
      <c r="D77" s="157"/>
      <c r="E77" s="157"/>
      <c r="F77" s="157"/>
      <c r="G77" s="157"/>
      <c r="H77" s="158"/>
      <c r="I77" s="159"/>
      <c r="J77" s="158"/>
      <c r="K77" s="158"/>
    </row>
    <row r="78" spans="2:11" ht="14.25">
      <c r="B78" s="156"/>
      <c r="C78" s="157"/>
      <c r="D78" s="157"/>
      <c r="E78" s="157"/>
      <c r="F78" s="157"/>
      <c r="G78" s="157"/>
      <c r="H78" s="158"/>
      <c r="I78" s="159"/>
      <c r="J78" s="158"/>
      <c r="K78" s="158"/>
    </row>
    <row r="79" spans="2:11" ht="14.25">
      <c r="B79" s="160"/>
      <c r="C79" s="157"/>
      <c r="D79" s="157"/>
      <c r="E79" s="157"/>
      <c r="F79" s="157"/>
      <c r="G79" s="157"/>
      <c r="H79" s="158"/>
      <c r="I79" s="159"/>
      <c r="J79" s="158"/>
      <c r="K79" s="158"/>
    </row>
    <row r="80" spans="2:11" ht="14.25">
      <c r="B80" s="156"/>
      <c r="C80" s="157"/>
      <c r="D80" s="157"/>
      <c r="E80" s="157"/>
      <c r="F80" s="157"/>
      <c r="G80" s="157"/>
      <c r="H80" s="158"/>
      <c r="I80" s="159"/>
      <c r="J80" s="158"/>
      <c r="K80" s="158"/>
    </row>
    <row r="81" spans="2:11" ht="14.25">
      <c r="B81" s="160"/>
      <c r="C81" s="157"/>
      <c r="D81" s="157"/>
      <c r="E81" s="157"/>
      <c r="F81" s="157"/>
      <c r="G81" s="157"/>
      <c r="H81" s="158"/>
      <c r="I81" s="159"/>
      <c r="J81" s="158"/>
      <c r="K81" s="158"/>
    </row>
    <row r="82" spans="2:11" ht="14.25">
      <c r="B82" s="156"/>
      <c r="C82" s="157"/>
      <c r="D82" s="157"/>
      <c r="E82" s="157"/>
      <c r="F82" s="157"/>
      <c r="G82" s="157"/>
      <c r="H82" s="158"/>
      <c r="I82" s="159"/>
      <c r="J82" s="158"/>
      <c r="K82" s="158"/>
    </row>
    <row r="83" spans="2:11" ht="14.25">
      <c r="B83" s="160"/>
      <c r="C83" s="157"/>
      <c r="D83" s="157"/>
      <c r="E83" s="157"/>
      <c r="F83" s="157"/>
      <c r="G83" s="157"/>
      <c r="H83" s="158"/>
      <c r="I83" s="159"/>
      <c r="J83" s="158"/>
      <c r="K83" s="158"/>
    </row>
    <row r="84" spans="2:11" ht="14.25">
      <c r="B84" s="156"/>
      <c r="C84" s="157"/>
      <c r="D84" s="157"/>
      <c r="E84" s="157"/>
      <c r="F84" s="157"/>
      <c r="G84" s="157"/>
      <c r="H84" s="158"/>
      <c r="I84" s="159"/>
      <c r="J84" s="158"/>
      <c r="K84" s="158"/>
    </row>
    <row r="85" spans="2:11" ht="14.25">
      <c r="B85" s="160"/>
      <c r="C85" s="157"/>
      <c r="D85" s="157"/>
      <c r="E85" s="157"/>
      <c r="F85" s="157"/>
      <c r="G85" s="157"/>
      <c r="H85" s="158"/>
      <c r="I85" s="159"/>
      <c r="J85" s="158"/>
      <c r="K85" s="158"/>
    </row>
    <row r="86" spans="2:11" ht="14.25">
      <c r="B86" s="156"/>
      <c r="C86" s="157"/>
      <c r="D86" s="157"/>
      <c r="E86" s="157"/>
      <c r="F86" s="157"/>
      <c r="G86" s="157"/>
      <c r="H86" s="158"/>
      <c r="I86" s="159"/>
      <c r="J86" s="158"/>
      <c r="K86" s="158"/>
    </row>
    <row r="87" spans="2:11" ht="14.25">
      <c r="B87" s="160"/>
      <c r="C87" s="157"/>
      <c r="D87" s="157"/>
      <c r="E87" s="157"/>
      <c r="F87" s="157"/>
      <c r="G87" s="157"/>
      <c r="H87" s="158"/>
      <c r="I87" s="159"/>
      <c r="J87" s="158"/>
      <c r="K87" s="158"/>
    </row>
    <row r="88" spans="2:11" ht="14.25">
      <c r="B88" s="156"/>
      <c r="C88" s="157"/>
      <c r="D88" s="157"/>
      <c r="E88" s="157"/>
      <c r="F88" s="157"/>
      <c r="G88" s="157"/>
      <c r="H88" s="158"/>
      <c r="I88" s="159"/>
      <c r="J88" s="158"/>
      <c r="K88" s="158"/>
    </row>
    <row r="89" spans="2:11" ht="14.25">
      <c r="B89" s="160"/>
      <c r="C89" s="157"/>
      <c r="D89" s="157"/>
      <c r="E89" s="157"/>
      <c r="F89" s="157"/>
      <c r="G89" s="157"/>
      <c r="H89" s="158"/>
      <c r="I89" s="159"/>
      <c r="J89" s="158"/>
      <c r="K89" s="158"/>
    </row>
    <row r="90" spans="2:11" ht="14.25">
      <c r="B90" s="156"/>
      <c r="C90" s="157"/>
      <c r="D90" s="157"/>
      <c r="E90" s="157"/>
      <c r="F90" s="157"/>
      <c r="G90" s="157"/>
      <c r="H90" s="158"/>
      <c r="I90" s="159"/>
      <c r="J90" s="158"/>
      <c r="K90" s="158"/>
    </row>
    <row r="91" spans="2:11" ht="14.25">
      <c r="B91" s="160"/>
      <c r="C91" s="157"/>
      <c r="D91" s="157"/>
      <c r="E91" s="157"/>
      <c r="F91" s="157"/>
      <c r="G91" s="157"/>
      <c r="H91" s="158"/>
      <c r="I91" s="159"/>
      <c r="J91" s="158"/>
      <c r="K91" s="158"/>
    </row>
    <row r="92" spans="2:11" ht="14.25">
      <c r="B92" s="156"/>
      <c r="C92" s="157"/>
      <c r="D92" s="157"/>
      <c r="E92" s="157"/>
      <c r="F92" s="157"/>
      <c r="G92" s="157"/>
      <c r="H92" s="158"/>
      <c r="I92" s="159"/>
      <c r="J92" s="158"/>
      <c r="K92" s="158"/>
    </row>
    <row r="93" spans="2:11" ht="14.25">
      <c r="B93" s="160"/>
      <c r="C93" s="157"/>
      <c r="D93" s="157"/>
      <c r="E93" s="157"/>
      <c r="F93" s="157"/>
      <c r="G93" s="157"/>
      <c r="H93" s="158"/>
      <c r="I93" s="159"/>
      <c r="J93" s="158"/>
      <c r="K93" s="158"/>
    </row>
    <row r="94" spans="2:11" ht="14.25">
      <c r="B94" s="156"/>
      <c r="C94" s="157"/>
      <c r="D94" s="157"/>
      <c r="E94" s="157"/>
      <c r="F94" s="157"/>
      <c r="G94" s="157"/>
      <c r="H94" s="158"/>
      <c r="I94" s="159"/>
      <c r="J94" s="158"/>
      <c r="K94" s="158"/>
    </row>
    <row r="95" spans="2:11" ht="14.25">
      <c r="B95" s="160"/>
      <c r="C95" s="157"/>
      <c r="D95" s="157"/>
      <c r="E95" s="157"/>
      <c r="F95" s="157"/>
      <c r="G95" s="157"/>
      <c r="H95" s="158"/>
      <c r="I95" s="159"/>
      <c r="J95" s="158"/>
      <c r="K95" s="158"/>
    </row>
    <row r="96" spans="2:11" ht="14.25">
      <c r="B96" s="156"/>
      <c r="C96" s="157"/>
      <c r="D96" s="157"/>
      <c r="E96" s="157"/>
      <c r="F96" s="157"/>
      <c r="G96" s="157"/>
      <c r="H96" s="158"/>
      <c r="I96" s="159"/>
      <c r="J96" s="158"/>
      <c r="K96" s="158"/>
    </row>
    <row r="97" spans="2:11" ht="14.25">
      <c r="B97" s="160"/>
      <c r="C97" s="157"/>
      <c r="D97" s="157"/>
      <c r="E97" s="157"/>
      <c r="F97" s="157"/>
      <c r="G97" s="157"/>
      <c r="H97" s="158"/>
      <c r="I97" s="159"/>
      <c r="J97" s="158"/>
      <c r="K97" s="158"/>
    </row>
    <row r="98" spans="2:11" ht="14.25">
      <c r="B98" s="156"/>
      <c r="C98" s="157"/>
      <c r="D98" s="157"/>
      <c r="E98" s="157"/>
      <c r="F98" s="157"/>
      <c r="G98" s="157"/>
      <c r="H98" s="158"/>
      <c r="I98" s="159"/>
      <c r="J98" s="158"/>
      <c r="K98" s="158"/>
    </row>
    <row r="99" spans="2:11" ht="14.25">
      <c r="B99" s="160"/>
      <c r="C99" s="157"/>
      <c r="D99" s="157"/>
      <c r="E99" s="157"/>
      <c r="F99" s="157"/>
      <c r="G99" s="157"/>
      <c r="H99" s="158"/>
      <c r="I99" s="159"/>
      <c r="J99" s="158"/>
      <c r="K99" s="158"/>
    </row>
    <row r="100" spans="2:11" ht="14.25">
      <c r="B100" s="156"/>
      <c r="C100" s="157"/>
      <c r="D100" s="157"/>
      <c r="E100" s="157"/>
      <c r="F100" s="157"/>
      <c r="G100" s="157"/>
      <c r="H100" s="158"/>
      <c r="I100" s="159"/>
      <c r="J100" s="158"/>
      <c r="K100" s="158"/>
    </row>
    <row r="101" spans="2:11" ht="14.25">
      <c r="B101" s="160"/>
      <c r="C101" s="157"/>
      <c r="D101" s="157"/>
      <c r="E101" s="157"/>
      <c r="F101" s="157"/>
      <c r="G101" s="157"/>
      <c r="H101" s="158"/>
      <c r="I101" s="159"/>
      <c r="J101" s="158"/>
      <c r="K101" s="158"/>
    </row>
    <row r="102" spans="2:11" ht="14.25">
      <c r="B102" s="156"/>
      <c r="C102" s="157"/>
      <c r="D102" s="157"/>
      <c r="E102" s="157"/>
      <c r="F102" s="157"/>
      <c r="G102" s="157"/>
      <c r="H102" s="158"/>
      <c r="I102" s="159"/>
      <c r="J102" s="158"/>
      <c r="K102" s="158"/>
    </row>
    <row r="103" spans="2:11" ht="14.25">
      <c r="B103" s="160"/>
      <c r="C103" s="157"/>
      <c r="D103" s="157"/>
      <c r="E103" s="157"/>
      <c r="F103" s="157"/>
      <c r="G103" s="157"/>
      <c r="H103" s="158"/>
      <c r="I103" s="159"/>
      <c r="J103" s="158"/>
      <c r="K103" s="158"/>
    </row>
    <row r="104" spans="2:11" ht="14.25">
      <c r="B104" s="156"/>
      <c r="C104" s="157"/>
      <c r="D104" s="157"/>
      <c r="E104" s="157"/>
      <c r="F104" s="157"/>
      <c r="G104" s="157"/>
      <c r="H104" s="158"/>
      <c r="I104" s="159"/>
      <c r="J104" s="158"/>
      <c r="K104" s="158"/>
    </row>
    <row r="105" spans="2:11" ht="14.25">
      <c r="B105" s="160"/>
      <c r="C105" s="157"/>
      <c r="D105" s="157"/>
      <c r="E105" s="157"/>
      <c r="F105" s="157"/>
      <c r="G105" s="157"/>
      <c r="H105" s="158"/>
      <c r="I105" s="159"/>
      <c r="J105" s="158"/>
      <c r="K105" s="158"/>
    </row>
    <row r="106" spans="2:11" ht="14.25">
      <c r="B106" s="156"/>
      <c r="C106" s="157"/>
      <c r="D106" s="157"/>
      <c r="E106" s="157"/>
      <c r="F106" s="157"/>
      <c r="G106" s="157"/>
      <c r="H106" s="158"/>
      <c r="I106" s="159"/>
      <c r="J106" s="158"/>
      <c r="K106" s="158"/>
    </row>
    <row r="107" spans="2:11" ht="14.25">
      <c r="B107" s="160"/>
      <c r="C107" s="157"/>
      <c r="D107" s="157"/>
      <c r="E107" s="157"/>
      <c r="F107" s="157"/>
      <c r="G107" s="157"/>
      <c r="H107" s="158"/>
      <c r="I107" s="159"/>
      <c r="J107" s="158"/>
      <c r="K107" s="158"/>
    </row>
    <row r="108" spans="2:11" ht="14.25">
      <c r="B108" s="156"/>
      <c r="C108" s="157"/>
      <c r="D108" s="157"/>
      <c r="E108" s="157"/>
      <c r="F108" s="157"/>
      <c r="G108" s="157"/>
      <c r="H108" s="158"/>
      <c r="I108" s="159"/>
      <c r="J108" s="158"/>
      <c r="K108" s="158"/>
    </row>
    <row r="109" spans="2:11" ht="14.25">
      <c r="B109" s="160"/>
      <c r="C109" s="157"/>
      <c r="D109" s="157"/>
      <c r="E109" s="157"/>
      <c r="F109" s="157"/>
      <c r="G109" s="157"/>
      <c r="H109" s="158"/>
      <c r="I109" s="159"/>
      <c r="J109" s="158"/>
      <c r="K109" s="158"/>
    </row>
    <row r="110" spans="2:11" ht="14.25">
      <c r="B110" s="156"/>
      <c r="C110" s="157"/>
      <c r="D110" s="157"/>
      <c r="E110" s="157"/>
      <c r="F110" s="157"/>
      <c r="G110" s="157"/>
      <c r="H110" s="158"/>
      <c r="I110" s="159"/>
      <c r="J110" s="158"/>
      <c r="K110" s="158"/>
    </row>
    <row r="111" spans="2:11" ht="14.25">
      <c r="B111" s="160"/>
      <c r="C111" s="157"/>
      <c r="D111" s="157"/>
      <c r="E111" s="157"/>
      <c r="F111" s="157"/>
      <c r="G111" s="157"/>
      <c r="H111" s="158"/>
      <c r="I111" s="159"/>
      <c r="J111" s="158"/>
      <c r="K111" s="158"/>
    </row>
    <row r="112" spans="2:11" ht="14.25">
      <c r="B112" s="156"/>
      <c r="C112" s="157"/>
      <c r="D112" s="157"/>
      <c r="E112" s="157"/>
      <c r="F112" s="157"/>
      <c r="G112" s="157"/>
      <c r="H112" s="158"/>
      <c r="I112" s="159"/>
      <c r="J112" s="158"/>
      <c r="K112" s="158"/>
    </row>
    <row r="113" spans="2:11" ht="14.25">
      <c r="B113" s="160"/>
      <c r="C113" s="157"/>
      <c r="D113" s="157"/>
      <c r="E113" s="157"/>
      <c r="F113" s="157"/>
      <c r="G113" s="157"/>
      <c r="H113" s="158"/>
      <c r="I113" s="159"/>
      <c r="J113" s="158"/>
      <c r="K113" s="158"/>
    </row>
    <row r="114" spans="2:11" ht="14.25">
      <c r="B114" s="156"/>
      <c r="C114" s="157"/>
      <c r="D114" s="157"/>
      <c r="E114" s="157"/>
      <c r="F114" s="157"/>
      <c r="G114" s="157"/>
      <c r="H114" s="158"/>
      <c r="I114" s="159"/>
      <c r="J114" s="158"/>
      <c r="K114" s="158"/>
    </row>
    <row r="115" spans="2:11" ht="14.25">
      <c r="B115" s="161"/>
      <c r="C115" s="157"/>
      <c r="D115" s="157"/>
      <c r="E115" s="157"/>
      <c r="F115" s="157"/>
      <c r="G115" s="157"/>
      <c r="H115" s="158"/>
      <c r="I115" s="159"/>
      <c r="J115" s="158"/>
      <c r="K115" s="158"/>
    </row>
    <row r="116" spans="2:11" ht="14.25">
      <c r="B116" s="156"/>
      <c r="C116" s="157"/>
      <c r="D116" s="157"/>
      <c r="E116" s="157"/>
      <c r="F116" s="157"/>
      <c r="G116" s="157"/>
      <c r="H116" s="158"/>
      <c r="I116" s="159"/>
      <c r="J116" s="158"/>
      <c r="K116" s="158"/>
    </row>
    <row r="117" spans="2:11" ht="14.25">
      <c r="B117" s="161"/>
      <c r="C117" s="157"/>
      <c r="D117" s="157"/>
      <c r="E117" s="157"/>
      <c r="F117" s="157"/>
      <c r="G117" s="157"/>
      <c r="H117" s="158"/>
      <c r="I117" s="159"/>
      <c r="J117" s="158"/>
      <c r="K117" s="158"/>
    </row>
    <row r="118" spans="2:11" ht="14.25">
      <c r="B118" s="156"/>
      <c r="C118" s="157"/>
      <c r="D118" s="157"/>
      <c r="E118" s="157"/>
      <c r="F118" s="157"/>
      <c r="G118" s="157"/>
      <c r="H118" s="158"/>
      <c r="I118" s="159"/>
      <c r="J118" s="158"/>
      <c r="K118" s="158"/>
    </row>
    <row r="119" spans="2:11" ht="14.25">
      <c r="B119" s="161"/>
      <c r="C119" s="157"/>
      <c r="D119" s="157"/>
      <c r="E119" s="157"/>
      <c r="F119" s="157"/>
      <c r="G119" s="157"/>
      <c r="H119" s="158"/>
      <c r="I119" s="159"/>
      <c r="J119" s="158"/>
      <c r="K119" s="158"/>
    </row>
    <row r="120" spans="2:11" ht="14.25">
      <c r="B120" s="156"/>
      <c r="C120" s="157"/>
      <c r="D120" s="157"/>
      <c r="E120" s="157"/>
      <c r="F120" s="157"/>
      <c r="G120" s="157"/>
      <c r="H120" s="158"/>
      <c r="I120" s="159"/>
      <c r="J120" s="158"/>
      <c r="K120" s="158"/>
    </row>
    <row r="121" spans="2:11" ht="14.25">
      <c r="B121" s="161"/>
      <c r="C121" s="157"/>
      <c r="D121" s="157"/>
      <c r="E121" s="157"/>
      <c r="F121" s="157"/>
      <c r="G121" s="157"/>
      <c r="H121" s="158"/>
      <c r="I121" s="159"/>
      <c r="J121" s="158"/>
      <c r="K121" s="158"/>
    </row>
    <row r="122" spans="2:11" ht="14.25">
      <c r="B122" s="156"/>
      <c r="C122" s="157"/>
      <c r="D122" s="157"/>
      <c r="E122" s="157"/>
      <c r="F122" s="157"/>
      <c r="G122" s="157"/>
      <c r="H122" s="158"/>
      <c r="I122" s="159"/>
      <c r="J122" s="158"/>
      <c r="K122" s="158"/>
    </row>
    <row r="123" spans="2:11" ht="14.25">
      <c r="B123" s="161"/>
      <c r="C123" s="157"/>
      <c r="D123" s="157"/>
      <c r="E123" s="157"/>
      <c r="F123" s="157"/>
      <c r="G123" s="157"/>
      <c r="H123" s="158"/>
      <c r="I123" s="159"/>
      <c r="J123" s="158"/>
      <c r="K123" s="158"/>
    </row>
    <row r="124" spans="2:11" ht="14.25">
      <c r="B124" s="156"/>
      <c r="C124" s="157"/>
      <c r="D124" s="157"/>
      <c r="E124" s="157"/>
      <c r="F124" s="157"/>
      <c r="G124" s="157"/>
      <c r="H124" s="158"/>
      <c r="I124" s="159"/>
      <c r="J124" s="158"/>
      <c r="K124" s="158"/>
    </row>
    <row r="125" spans="2:11" ht="14.25">
      <c r="B125" s="161"/>
      <c r="C125" s="157"/>
      <c r="D125" s="157"/>
      <c r="E125" s="157"/>
      <c r="F125" s="157"/>
      <c r="G125" s="157"/>
      <c r="H125" s="158"/>
      <c r="I125" s="159"/>
      <c r="J125" s="158"/>
      <c r="K125" s="158"/>
    </row>
    <row r="126" spans="2:11" ht="14.25">
      <c r="B126" s="156"/>
      <c r="C126" s="157"/>
      <c r="D126" s="157"/>
      <c r="E126" s="157"/>
      <c r="F126" s="157"/>
      <c r="G126" s="157"/>
      <c r="H126" s="158"/>
      <c r="I126" s="159"/>
      <c r="J126" s="158"/>
      <c r="K126" s="158"/>
    </row>
    <row r="127" spans="2:11" ht="14.25">
      <c r="B127" s="161"/>
      <c r="C127" s="157"/>
      <c r="D127" s="157"/>
      <c r="E127" s="157"/>
      <c r="F127" s="157"/>
      <c r="G127" s="157"/>
      <c r="H127" s="158"/>
      <c r="I127" s="159"/>
      <c r="J127" s="158"/>
      <c r="K127" s="158"/>
    </row>
    <row r="128" spans="2:11" ht="14.25">
      <c r="B128" s="156"/>
      <c r="C128" s="157"/>
      <c r="D128" s="157"/>
      <c r="E128" s="157"/>
      <c r="F128" s="157"/>
      <c r="G128" s="157"/>
      <c r="H128" s="158"/>
      <c r="I128" s="159"/>
      <c r="J128" s="158"/>
      <c r="K128" s="158"/>
    </row>
    <row r="129" spans="2:11" ht="14.25">
      <c r="B129" s="161"/>
      <c r="C129" s="157"/>
      <c r="D129" s="157"/>
      <c r="E129" s="157"/>
      <c r="F129" s="157"/>
      <c r="G129" s="157"/>
      <c r="H129" s="158"/>
      <c r="I129" s="159"/>
      <c r="J129" s="158"/>
      <c r="K129" s="158"/>
    </row>
    <row r="130" spans="2:11" ht="14.25">
      <c r="B130" s="156"/>
      <c r="C130" s="157"/>
      <c r="D130" s="157"/>
      <c r="E130" s="157"/>
      <c r="F130" s="157"/>
      <c r="G130" s="157"/>
      <c r="H130" s="158"/>
      <c r="I130" s="159"/>
      <c r="J130" s="158"/>
      <c r="K130" s="158"/>
    </row>
    <row r="131" spans="2:11" ht="14.25">
      <c r="B131" s="161"/>
      <c r="C131" s="157"/>
      <c r="D131" s="157"/>
      <c r="E131" s="157"/>
      <c r="F131" s="157"/>
      <c r="G131" s="157"/>
      <c r="H131" s="158"/>
      <c r="I131" s="159"/>
      <c r="J131" s="158"/>
      <c r="K131" s="158"/>
    </row>
    <row r="132" spans="2:11" ht="14.25">
      <c r="B132" s="156"/>
      <c r="C132" s="157"/>
      <c r="D132" s="157"/>
      <c r="E132" s="157"/>
      <c r="F132" s="157"/>
      <c r="G132" s="157"/>
      <c r="H132" s="158"/>
      <c r="I132" s="159"/>
      <c r="J132" s="158"/>
      <c r="K132" s="158"/>
    </row>
    <row r="133" spans="2:11" ht="14.25">
      <c r="B133" s="161"/>
      <c r="C133" s="157"/>
      <c r="D133" s="157"/>
      <c r="E133" s="157"/>
      <c r="F133" s="157"/>
      <c r="G133" s="157"/>
      <c r="H133" s="158"/>
      <c r="I133" s="159"/>
      <c r="J133" s="158"/>
      <c r="K133" s="158"/>
    </row>
    <row r="134" spans="2:11" ht="14.25">
      <c r="B134" s="156"/>
      <c r="C134" s="157"/>
      <c r="D134" s="157"/>
      <c r="E134" s="157"/>
      <c r="F134" s="157"/>
      <c r="G134" s="157"/>
      <c r="H134" s="158"/>
      <c r="I134" s="159"/>
      <c r="J134" s="158"/>
      <c r="K134" s="158"/>
    </row>
    <row r="135" spans="2:11" ht="14.25">
      <c r="B135" s="161"/>
      <c r="C135" s="157"/>
      <c r="D135" s="157"/>
      <c r="E135" s="157"/>
      <c r="F135" s="157"/>
      <c r="G135" s="157"/>
      <c r="H135" s="158"/>
      <c r="I135" s="159"/>
      <c r="J135" s="158"/>
      <c r="K135" s="158"/>
    </row>
    <row r="136" spans="2:11" ht="14.25">
      <c r="B136" s="156"/>
      <c r="C136" s="157"/>
      <c r="D136" s="157"/>
      <c r="E136" s="157"/>
      <c r="F136" s="157"/>
      <c r="G136" s="157"/>
      <c r="H136" s="158"/>
      <c r="I136" s="159"/>
      <c r="J136" s="158"/>
      <c r="K136" s="158"/>
    </row>
    <row r="137" spans="2:11" ht="14.25">
      <c r="B137" s="161"/>
      <c r="C137" s="157"/>
      <c r="D137" s="157"/>
      <c r="E137" s="157"/>
      <c r="F137" s="157"/>
      <c r="G137" s="157"/>
      <c r="H137" s="158"/>
      <c r="I137" s="159"/>
      <c r="J137" s="158"/>
      <c r="K137" s="158"/>
    </row>
    <row r="138" spans="2:11" ht="14.25">
      <c r="B138" s="156"/>
      <c r="C138" s="157"/>
      <c r="D138" s="157"/>
      <c r="E138" s="157"/>
      <c r="F138" s="157"/>
      <c r="G138" s="157"/>
      <c r="H138" s="158"/>
      <c r="I138" s="159"/>
      <c r="J138" s="158"/>
      <c r="K138" s="158"/>
    </row>
    <row r="139" spans="2:11" ht="14.25">
      <c r="B139" s="161"/>
      <c r="C139" s="157"/>
      <c r="D139" s="157"/>
      <c r="E139" s="157"/>
      <c r="F139" s="157"/>
      <c r="G139" s="157"/>
      <c r="H139" s="158"/>
      <c r="I139" s="159"/>
      <c r="J139" s="158"/>
      <c r="K139" s="158"/>
    </row>
    <row r="140" spans="2:11" ht="14.25">
      <c r="B140" s="156"/>
      <c r="C140" s="157"/>
      <c r="D140" s="157"/>
      <c r="E140" s="157"/>
      <c r="F140" s="157"/>
      <c r="G140" s="157"/>
      <c r="H140" s="158"/>
      <c r="I140" s="159"/>
      <c r="J140" s="158"/>
      <c r="K140" s="158"/>
    </row>
    <row r="141" spans="2:11" ht="14.25">
      <c r="B141" s="161"/>
      <c r="C141" s="157"/>
      <c r="D141" s="157"/>
      <c r="E141" s="157"/>
      <c r="F141" s="157"/>
      <c r="G141" s="157"/>
      <c r="H141" s="158"/>
      <c r="I141" s="159"/>
      <c r="J141" s="158"/>
      <c r="K141" s="158"/>
    </row>
    <row r="142" spans="2:11" ht="14.25">
      <c r="B142" s="156"/>
      <c r="C142" s="157"/>
      <c r="D142" s="157"/>
      <c r="E142" s="157"/>
      <c r="F142" s="157"/>
      <c r="G142" s="157"/>
      <c r="H142" s="158"/>
      <c r="I142" s="159"/>
      <c r="J142" s="158"/>
      <c r="K142" s="158"/>
    </row>
    <row r="143" spans="2:11" ht="14.25">
      <c r="B143" s="161"/>
      <c r="C143" s="157"/>
      <c r="D143" s="157"/>
      <c r="E143" s="157"/>
      <c r="F143" s="157"/>
      <c r="G143" s="157"/>
      <c r="H143" s="158"/>
      <c r="I143" s="159"/>
      <c r="J143" s="158"/>
      <c r="K143" s="158"/>
    </row>
    <row r="144" spans="2:11" ht="14.25">
      <c r="B144" s="156"/>
      <c r="C144" s="157"/>
      <c r="D144" s="157"/>
      <c r="E144" s="157"/>
      <c r="F144" s="157"/>
      <c r="G144" s="157"/>
      <c r="H144" s="158"/>
      <c r="I144" s="159"/>
      <c r="J144" s="158"/>
      <c r="K144" s="158"/>
    </row>
    <row r="145" spans="2:11" ht="14.25">
      <c r="B145" s="161"/>
      <c r="C145" s="157"/>
      <c r="D145" s="157"/>
      <c r="E145" s="157"/>
      <c r="F145" s="157"/>
      <c r="G145" s="157"/>
      <c r="H145" s="158"/>
      <c r="I145" s="159"/>
      <c r="J145" s="158"/>
      <c r="K145" s="158"/>
    </row>
    <row r="146" spans="2:11" ht="14.25">
      <c r="B146" s="156"/>
      <c r="C146" s="157"/>
      <c r="D146" s="157"/>
      <c r="E146" s="157"/>
      <c r="F146" s="157"/>
      <c r="G146" s="157"/>
      <c r="H146" s="158"/>
      <c r="I146" s="159"/>
      <c r="J146" s="158"/>
      <c r="K146" s="158"/>
    </row>
    <row r="147" spans="2:11" ht="14.25">
      <c r="B147" s="161"/>
      <c r="C147" s="157"/>
      <c r="D147" s="157"/>
      <c r="E147" s="157"/>
      <c r="F147" s="157"/>
      <c r="G147" s="157"/>
      <c r="H147" s="158"/>
      <c r="I147" s="159"/>
      <c r="J147" s="158"/>
      <c r="K147" s="158"/>
    </row>
    <row r="148" spans="2:11" ht="14.25">
      <c r="B148" s="156"/>
      <c r="C148" s="157"/>
      <c r="D148" s="157"/>
      <c r="E148" s="157"/>
      <c r="F148" s="157"/>
      <c r="G148" s="157"/>
      <c r="H148" s="158"/>
      <c r="I148" s="159"/>
      <c r="J148" s="158"/>
      <c r="K148" s="158"/>
    </row>
    <row r="149" spans="2:11" ht="14.25">
      <c r="B149" s="161"/>
      <c r="C149" s="157"/>
      <c r="D149" s="157"/>
      <c r="E149" s="157"/>
      <c r="F149" s="157"/>
      <c r="G149" s="157"/>
      <c r="H149" s="158"/>
      <c r="I149" s="159"/>
      <c r="J149" s="158"/>
      <c r="K149" s="158"/>
    </row>
    <row r="150" spans="2:11" ht="14.25">
      <c r="B150" s="162"/>
      <c r="C150" s="157"/>
      <c r="D150" s="157"/>
      <c r="E150" s="157"/>
      <c r="F150" s="157"/>
      <c r="G150" s="157"/>
      <c r="H150" s="158"/>
      <c r="I150" s="159"/>
      <c r="J150" s="158"/>
      <c r="K150" s="158"/>
    </row>
    <row r="151" spans="2:11" ht="14.25">
      <c r="B151" s="162"/>
      <c r="C151" s="157"/>
      <c r="D151" s="157"/>
      <c r="E151" s="157"/>
      <c r="F151" s="157"/>
      <c r="G151" s="157"/>
      <c r="H151" s="158"/>
      <c r="I151" s="159"/>
      <c r="J151" s="158"/>
      <c r="K151" s="158"/>
    </row>
    <row r="152" spans="2:11" ht="14.25">
      <c r="B152" s="162"/>
      <c r="C152" s="157"/>
      <c r="D152" s="157"/>
      <c r="E152" s="157"/>
      <c r="F152" s="157"/>
      <c r="G152" s="157"/>
      <c r="H152" s="158"/>
      <c r="I152" s="159"/>
      <c r="J152" s="158"/>
      <c r="K152" s="158"/>
    </row>
    <row r="153" spans="2:11" ht="14.25">
      <c r="B153" s="162"/>
      <c r="C153" s="157"/>
      <c r="D153" s="157"/>
      <c r="E153" s="157"/>
      <c r="F153" s="157"/>
      <c r="G153" s="157"/>
      <c r="H153" s="158"/>
      <c r="I153" s="159"/>
      <c r="J153" s="158"/>
      <c r="K153" s="158"/>
    </row>
    <row r="154" spans="2:11" ht="14.25">
      <c r="B154" s="162"/>
      <c r="C154" s="157"/>
      <c r="D154" s="157"/>
      <c r="E154" s="157"/>
      <c r="F154" s="157"/>
      <c r="G154" s="157"/>
      <c r="H154" s="158"/>
      <c r="I154" s="159"/>
      <c r="J154" s="158"/>
      <c r="K154" s="158"/>
    </row>
    <row r="155" spans="2:11" ht="14.25">
      <c r="B155" s="162"/>
      <c r="C155" s="157"/>
      <c r="D155" s="157"/>
      <c r="E155" s="157"/>
      <c r="F155" s="157"/>
      <c r="G155" s="157"/>
      <c r="H155" s="158"/>
      <c r="I155" s="159"/>
      <c r="J155" s="158"/>
      <c r="K155" s="158"/>
    </row>
    <row r="156" spans="2:11" ht="14.25">
      <c r="B156" s="162"/>
      <c r="C156" s="157"/>
      <c r="D156" s="157"/>
      <c r="E156" s="157"/>
      <c r="F156" s="157"/>
      <c r="G156" s="157"/>
      <c r="H156" s="158"/>
      <c r="I156" s="159"/>
      <c r="J156" s="158"/>
      <c r="K156" s="158"/>
    </row>
    <row r="157" spans="2:11" ht="14.25">
      <c r="B157" s="162"/>
      <c r="C157" s="157"/>
      <c r="D157" s="157"/>
      <c r="E157" s="157"/>
      <c r="F157" s="157"/>
      <c r="G157" s="157"/>
      <c r="H157" s="158"/>
      <c r="I157" s="159"/>
      <c r="J157" s="158"/>
      <c r="K157" s="158"/>
    </row>
    <row r="158" spans="2:11" ht="14.25">
      <c r="B158" s="162"/>
      <c r="C158" s="157"/>
      <c r="D158" s="157"/>
      <c r="E158" s="157"/>
      <c r="F158" s="157"/>
      <c r="G158" s="157"/>
      <c r="H158" s="158"/>
      <c r="I158" s="159"/>
      <c r="J158" s="158"/>
      <c r="K158" s="158"/>
    </row>
    <row r="159" spans="2:11" ht="14.25">
      <c r="B159" s="162"/>
      <c r="C159" s="157"/>
      <c r="D159" s="157"/>
      <c r="E159" s="157"/>
      <c r="F159" s="157"/>
      <c r="G159" s="157"/>
      <c r="H159" s="158"/>
      <c r="I159" s="159"/>
      <c r="J159" s="158"/>
      <c r="K159" s="158"/>
    </row>
    <row r="160" spans="2:11" ht="14.25">
      <c r="B160" s="162"/>
      <c r="C160" s="157"/>
      <c r="D160" s="157"/>
      <c r="E160" s="157"/>
      <c r="F160" s="157"/>
      <c r="G160" s="157"/>
      <c r="H160" s="158"/>
      <c r="I160" s="159"/>
      <c r="J160" s="158"/>
      <c r="K160" s="158"/>
    </row>
    <row r="161" spans="2:11" ht="14.25">
      <c r="B161" s="162"/>
      <c r="C161" s="157"/>
      <c r="D161" s="157"/>
      <c r="E161" s="157"/>
      <c r="F161" s="157"/>
      <c r="G161" s="157"/>
      <c r="H161" s="158"/>
      <c r="I161" s="159"/>
      <c r="J161" s="158"/>
      <c r="K161" s="158"/>
    </row>
    <row r="162" spans="2:11" ht="14.25">
      <c r="B162" s="162"/>
      <c r="C162" s="157"/>
      <c r="D162" s="157"/>
      <c r="E162" s="157"/>
      <c r="F162" s="157"/>
      <c r="G162" s="157"/>
      <c r="H162" s="158"/>
      <c r="I162" s="159"/>
      <c r="J162" s="158"/>
      <c r="K162" s="158"/>
    </row>
  </sheetData>
  <mergeCells count="3">
    <mergeCell ref="B3:K3"/>
    <mergeCell ref="B4:K4"/>
    <mergeCell ref="B5:K5"/>
  </mergeCells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61"/>
  <sheetViews>
    <sheetView zoomScale="80" zoomScaleNormal="80" workbookViewId="0" topLeftCell="A1">
      <pane ySplit="9" topLeftCell="BM10" activePane="bottomLeft" state="frozen"/>
      <selection pane="topLeft" activeCell="B2" sqref="B2:K39"/>
      <selection pane="bottomLeft" activeCell="B2" sqref="B2:W39"/>
    </sheetView>
  </sheetViews>
  <sheetFormatPr defaultColWidth="11.421875" defaultRowHeight="12.75"/>
  <cols>
    <col min="1" max="1" width="3.8515625" style="110" customWidth="1"/>
    <col min="2" max="2" width="8.57421875" style="110" bestFit="1" customWidth="1"/>
    <col min="3" max="3" width="3.421875" style="110" bestFit="1" customWidth="1"/>
    <col min="4" max="4" width="27.57421875" style="110" bestFit="1" customWidth="1"/>
    <col min="5" max="7" width="4.140625" style="110" bestFit="1" customWidth="1"/>
    <col min="8" max="8" width="6.00390625" style="110" bestFit="1" customWidth="1"/>
    <col min="9" max="9" width="4.00390625" style="110" bestFit="1" customWidth="1"/>
    <col min="10" max="10" width="8.57421875" style="110" bestFit="1" customWidth="1"/>
    <col min="11" max="13" width="4.140625" style="110" bestFit="1" customWidth="1"/>
    <col min="14" max="14" width="6.00390625" style="110" bestFit="1" customWidth="1"/>
    <col min="15" max="15" width="4.00390625" style="110" bestFit="1" customWidth="1"/>
    <col min="16" max="16" width="8.57421875" style="110" bestFit="1" customWidth="1"/>
    <col min="17" max="19" width="4.140625" style="110" bestFit="1" customWidth="1"/>
    <col min="20" max="20" width="6.00390625" style="110" bestFit="1" customWidth="1"/>
    <col min="21" max="21" width="4.00390625" style="110" bestFit="1" customWidth="1"/>
    <col min="22" max="22" width="8.57421875" style="110" bestFit="1" customWidth="1"/>
    <col min="23" max="16384" width="12.57421875" style="110" customWidth="1"/>
  </cols>
  <sheetData>
    <row r="1" spans="1:23" ht="15" thickBot="1">
      <c r="A1" s="107"/>
      <c r="B1" s="107"/>
      <c r="C1" s="107"/>
      <c r="D1" s="107"/>
      <c r="E1" s="116"/>
      <c r="F1" s="107"/>
      <c r="G1" s="164"/>
      <c r="H1" s="107"/>
      <c r="I1" s="164"/>
      <c r="J1" s="107"/>
      <c r="K1" s="107"/>
      <c r="L1" s="164"/>
      <c r="M1" s="107"/>
      <c r="N1" s="164"/>
      <c r="O1" s="107"/>
      <c r="P1" s="164"/>
      <c r="Q1" s="164"/>
      <c r="R1" s="107"/>
      <c r="S1" s="164"/>
      <c r="T1" s="107"/>
      <c r="U1" s="164"/>
      <c r="V1" s="107"/>
      <c r="W1" s="164"/>
    </row>
    <row r="2" spans="1:23" ht="14.25">
      <c r="A2" s="107"/>
      <c r="B2" s="165"/>
      <c r="C2" s="112"/>
      <c r="D2" s="113"/>
      <c r="E2" s="166"/>
      <c r="F2" s="112"/>
      <c r="G2" s="112"/>
      <c r="H2" s="112"/>
      <c r="I2" s="113"/>
      <c r="J2" s="114"/>
      <c r="K2" s="112"/>
      <c r="L2" s="112"/>
      <c r="M2" s="112"/>
      <c r="N2" s="114"/>
      <c r="O2" s="114"/>
      <c r="P2" s="114"/>
      <c r="Q2" s="112"/>
      <c r="R2" s="112"/>
      <c r="S2" s="112"/>
      <c r="T2" s="114"/>
      <c r="U2" s="114"/>
      <c r="V2" s="114"/>
      <c r="W2" s="167"/>
    </row>
    <row r="3" spans="1:23" ht="33">
      <c r="A3" s="116"/>
      <c r="B3" s="117" t="s">
        <v>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9"/>
    </row>
    <row r="4" spans="1:23" ht="37.5">
      <c r="A4" s="116"/>
      <c r="B4" s="120" t="s">
        <v>14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2"/>
    </row>
    <row r="5" spans="1:23" ht="19.5">
      <c r="A5" s="123"/>
      <c r="B5" s="170" t="s">
        <v>29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2"/>
    </row>
    <row r="6" spans="1:23" ht="15" thickBot="1">
      <c r="A6" s="127"/>
      <c r="B6" s="173"/>
      <c r="C6" s="174"/>
      <c r="D6" s="175"/>
      <c r="E6" s="176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7"/>
    </row>
    <row r="7" spans="2:23" ht="15" thickBot="1">
      <c r="B7" s="178"/>
      <c r="C7" s="178"/>
      <c r="D7" s="178"/>
      <c r="E7" s="179"/>
      <c r="F7" s="180"/>
      <c r="G7" s="180"/>
      <c r="H7" s="180"/>
      <c r="I7" s="180"/>
      <c r="J7" s="181"/>
      <c r="K7" s="180"/>
      <c r="L7" s="180"/>
      <c r="M7" s="180"/>
      <c r="N7" s="181"/>
      <c r="O7" s="180"/>
      <c r="P7" s="181"/>
      <c r="Q7" s="180"/>
      <c r="R7" s="180"/>
      <c r="S7" s="180"/>
      <c r="T7" s="181"/>
      <c r="U7" s="180"/>
      <c r="V7" s="181"/>
      <c r="W7" s="181"/>
    </row>
    <row r="8" spans="2:23" ht="15">
      <c r="B8" s="182" t="s">
        <v>3</v>
      </c>
      <c r="C8" s="183" t="s">
        <v>15</v>
      </c>
      <c r="D8" s="184"/>
      <c r="E8" s="185" t="s">
        <v>16</v>
      </c>
      <c r="F8" s="186"/>
      <c r="G8" s="187"/>
      <c r="H8" s="187"/>
      <c r="I8" s="187"/>
      <c r="J8" s="187"/>
      <c r="K8" s="183" t="s">
        <v>17</v>
      </c>
      <c r="L8" s="184"/>
      <c r="M8" s="187"/>
      <c r="N8" s="187"/>
      <c r="O8" s="187"/>
      <c r="P8" s="187"/>
      <c r="Q8" s="188" t="s">
        <v>18</v>
      </c>
      <c r="R8" s="189"/>
      <c r="S8" s="187"/>
      <c r="T8" s="187"/>
      <c r="U8" s="187"/>
      <c r="V8" s="187"/>
      <c r="W8" s="190" t="s">
        <v>12</v>
      </c>
    </row>
    <row r="9" spans="1:23" ht="88.5" customHeight="1" thickBot="1">
      <c r="A9" s="116"/>
      <c r="B9" s="191"/>
      <c r="C9" s="192" t="s">
        <v>19</v>
      </c>
      <c r="D9" s="193" t="s">
        <v>20</v>
      </c>
      <c r="E9" s="194" t="s">
        <v>20</v>
      </c>
      <c r="F9" s="195" t="s">
        <v>21</v>
      </c>
      <c r="G9" s="196" t="s">
        <v>4</v>
      </c>
      <c r="H9" s="196" t="s">
        <v>22</v>
      </c>
      <c r="I9" s="197" t="s">
        <v>10</v>
      </c>
      <c r="J9" s="196" t="s">
        <v>23</v>
      </c>
      <c r="K9" s="198" t="s">
        <v>20</v>
      </c>
      <c r="L9" s="199" t="s">
        <v>21</v>
      </c>
      <c r="M9" s="200" t="s">
        <v>4</v>
      </c>
      <c r="N9" s="200" t="s">
        <v>22</v>
      </c>
      <c r="O9" s="201" t="s">
        <v>10</v>
      </c>
      <c r="P9" s="200" t="s">
        <v>23</v>
      </c>
      <c r="Q9" s="194" t="s">
        <v>20</v>
      </c>
      <c r="R9" s="195" t="s">
        <v>21</v>
      </c>
      <c r="S9" s="196" t="s">
        <v>4</v>
      </c>
      <c r="T9" s="196" t="s">
        <v>22</v>
      </c>
      <c r="U9" s="197" t="s">
        <v>10</v>
      </c>
      <c r="V9" s="196" t="s">
        <v>23</v>
      </c>
      <c r="W9" s="202"/>
    </row>
    <row r="10" spans="1:23" ht="14.25">
      <c r="A10" s="139"/>
      <c r="B10" s="141"/>
      <c r="C10" s="141"/>
      <c r="D10" s="142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4"/>
    </row>
    <row r="11" spans="1:23" ht="57" customHeight="1">
      <c r="A11" s="141"/>
      <c r="B11" s="147">
        <v>1</v>
      </c>
      <c r="C11" s="147">
        <f>IF('[1]Staffeln'!$H$32=1,'[1]Staffeln'!$B$32," ")</f>
        <v>10</v>
      </c>
      <c r="D11" s="147" t="str">
        <f>IF('[1]Staffeln'!$H$32=1,'[1]Staffeln'!$C$32," ")</f>
        <v>SSV Nienborstel – Jugend</v>
      </c>
      <c r="E11" s="203" t="str">
        <f>IF('[1]Staffeln'!$H32=1,'[1]Staffeln'!$D32," ")</f>
        <v>Kühl</v>
      </c>
      <c r="F11" s="203" t="str">
        <f>IF('[1]Staffeln'!$H$32=1,'[1]Staffeln'!$E$32," ")</f>
        <v>Lasse</v>
      </c>
      <c r="G11" s="203">
        <f>IF('[1]Staffeln'!$H$32=1,'[1]Staffeln'!$A$32," ")</f>
        <v>13</v>
      </c>
      <c r="H11" s="204">
        <f>VLOOKUP(G11,'[1]Abrechnung'!$A:$XFD,13,FALSE)</f>
        <v>0.006249999999999645</v>
      </c>
      <c r="I11" s="205">
        <f>VLOOKUP(G11,'[1]Abrechnung'!$A:$XFD,10,FALSE)</f>
        <v>0</v>
      </c>
      <c r="J11" s="204">
        <f>VLOOKUP(G11,'[1]Abrechnung'!$A:$XFD,11,FALSE)</f>
        <v>0</v>
      </c>
      <c r="K11" s="203" t="str">
        <f>IF('[1]Staffeln'!$H$33=1,'[1]Staffeln'!$D$33," ")</f>
        <v>Claußen</v>
      </c>
      <c r="L11" s="203" t="str">
        <f>IF('[1]Staffeln'!$H$33=1,'[1]Staffeln'!$E$33," ")</f>
        <v>Timo</v>
      </c>
      <c r="M11" s="203">
        <f>IF('[1]Staffeln'!$H$33=1,'[1]Staffeln'!$A$33," ")</f>
        <v>43</v>
      </c>
      <c r="N11" s="204">
        <f>VLOOKUP(M11,'[1]Abrechnung'!$A:$XFD,13,FALSE)</f>
        <v>0.007777777777777772</v>
      </c>
      <c r="O11" s="205">
        <f>VLOOKUP(M11,'[1]Abrechnung'!$A:$XFD,10,FALSE)</f>
        <v>1</v>
      </c>
      <c r="P11" s="204">
        <f>VLOOKUP(M11,'[1]Abrechnung'!$A:$XFD,11,FALSE)</f>
        <v>0.00023148148148148146</v>
      </c>
      <c r="Q11" s="203" t="str">
        <f>IF('[1]Staffeln'!$H$34=1,'[1]Staffeln'!$D$34," ")</f>
        <v>Reimers</v>
      </c>
      <c r="R11" s="203" t="str">
        <f>IF('[1]Staffeln'!$H$34=1,'[1]Staffeln'!$E$34," ")</f>
        <v>Lea</v>
      </c>
      <c r="S11" s="203">
        <f>IF('[1]Staffeln'!$H$34=1,'[1]Staffeln'!$A$34," ")</f>
        <v>74</v>
      </c>
      <c r="T11" s="204">
        <f>VLOOKUP(S11,'[1]Abrechnung'!$A:$XFD,13,FALSE)</f>
        <v>0.007280092592592435</v>
      </c>
      <c r="U11" s="205">
        <f>VLOOKUP(S11,'[1]Abrechnung'!$A:$XFD,10,FALSE)</f>
        <v>1</v>
      </c>
      <c r="V11" s="204">
        <f>VLOOKUP(S11,'[1]Abrechnung'!$A:$XFD,11,FALSE)</f>
        <v>0.00023148148148148146</v>
      </c>
      <c r="W11" s="148">
        <f>H11+J11+N11+P11+T11+V11</f>
        <v>0.021770833333332816</v>
      </c>
    </row>
    <row r="12" spans="1:23" ht="57" customHeight="1">
      <c r="A12" s="139"/>
      <c r="B12" s="147">
        <v>2</v>
      </c>
      <c r="C12" s="147">
        <f>IF('[1]Staffeln'!$H$95=1,'[1]Staffeln'!$B$95," ")</f>
        <v>31</v>
      </c>
      <c r="D12" s="147" t="str">
        <f>IF('[1]Staffeln'!$H$95=1,'[1]Staffeln'!$C$95," ")</f>
        <v>KK Nindorf "Jugend"</v>
      </c>
      <c r="E12" s="203" t="str">
        <f>IF('[1]Staffeln'!$H95=1,'[1]Staffeln'!$D95," ")</f>
        <v>Warnke</v>
      </c>
      <c r="F12" s="203" t="str">
        <f>IF('[1]Staffeln'!$H$95=1,'[1]Staffeln'!$E$95," ")</f>
        <v>Matthis</v>
      </c>
      <c r="G12" s="203">
        <f>IF('[1]Staffeln'!$H$95=1,'[1]Staffeln'!$A$95," ")</f>
        <v>34</v>
      </c>
      <c r="H12" s="204">
        <f>VLOOKUP(G12,'[1]Abrechnung'!$A:$XFD,13,FALSE)</f>
        <v>0.006631944444444482</v>
      </c>
      <c r="I12" s="205">
        <f>VLOOKUP(G12,'[1]Abrechnung'!$A:$XFD,10,FALSE)</f>
        <v>1</v>
      </c>
      <c r="J12" s="204">
        <f>VLOOKUP(G12,'[1]Abrechnung'!$A:$XFD,11,FALSE)</f>
        <v>0.00023148148148148146</v>
      </c>
      <c r="K12" s="203" t="str">
        <f>IF('[1]Staffeln'!$H$96=1,'[1]Staffeln'!$D$96," ")</f>
        <v>Sievers</v>
      </c>
      <c r="L12" s="203" t="str">
        <f>IF('[1]Staffeln'!$H$96=1,'[1]Staffeln'!$E$96," ")</f>
        <v>Aileen</v>
      </c>
      <c r="M12" s="203">
        <f>IF('[1]Staffeln'!$H$96=1,'[1]Staffeln'!$A$96," ")</f>
        <v>65</v>
      </c>
      <c r="N12" s="204">
        <f>VLOOKUP(M12,'[1]Abrechnung'!$A:$XFD,13,FALSE)</f>
        <v>0.007326388888888702</v>
      </c>
      <c r="O12" s="205">
        <f>VLOOKUP(M12,'[1]Abrechnung'!$A:$XFD,10,FALSE)</f>
        <v>2</v>
      </c>
      <c r="P12" s="204">
        <f>VLOOKUP(M12,'[1]Abrechnung'!$A:$XFD,11,FALSE)</f>
        <v>0.0004629629629629629</v>
      </c>
      <c r="Q12" s="203" t="str">
        <f>IF('[1]Staffeln'!$H$97=1,'[1]Staffeln'!$D$97," ")</f>
        <v>Ohrt</v>
      </c>
      <c r="R12" s="203" t="str">
        <f>IF('[1]Staffeln'!$H$97=1,'[1]Staffeln'!$E$97," ")</f>
        <v>Ronja</v>
      </c>
      <c r="S12" s="203">
        <f>IF('[1]Staffeln'!$H$97=1,'[1]Staffeln'!$A$97," ")</f>
        <v>93</v>
      </c>
      <c r="T12" s="204">
        <f>VLOOKUP(S12,'[1]Abrechnung'!$A:$XFD,13,FALSE)</f>
        <v>0.008506944444444664</v>
      </c>
      <c r="U12" s="205">
        <f>VLOOKUP(S12,'[1]Abrechnung'!$A:$XFD,10,FALSE)</f>
        <v>3</v>
      </c>
      <c r="V12" s="204">
        <f>VLOOKUP(S12,'[1]Abrechnung'!$A:$XFD,11,FALSE)</f>
        <v>0.0006944444444444444</v>
      </c>
      <c r="W12" s="148">
        <f>H12+J12+N12+P12+T12+V12</f>
        <v>0.02385416666666674</v>
      </c>
    </row>
    <row r="13" spans="1:23" ht="57" customHeight="1">
      <c r="A13" s="139"/>
      <c r="B13" s="147">
        <v>3</v>
      </c>
      <c r="C13" s="147">
        <f>IF('[1]Staffeln'!$H$98=1,'[1]Staffeln'!$B$98," ")</f>
        <v>32</v>
      </c>
      <c r="D13" s="147" t="str">
        <f>IF('[1]Staffeln'!$H$98=1,'[1]Staffeln'!$C$98," ")</f>
        <v>Nachwuchsteam</v>
      </c>
      <c r="E13" s="203" t="str">
        <f>IF('[1]Staffeln'!$H98=1,'[1]Staffeln'!$D98," ")</f>
        <v>Bestmann</v>
      </c>
      <c r="F13" s="203" t="str">
        <f>IF('[1]Staffeln'!$H$98=1,'[1]Staffeln'!$E$98," ")</f>
        <v>Jannis</v>
      </c>
      <c r="G13" s="203">
        <f>IF('[1]Staffeln'!$H$98=1,'[1]Staffeln'!$A$98," ")</f>
        <v>23</v>
      </c>
      <c r="H13" s="204">
        <f>VLOOKUP(G13,'[1]Abrechnung'!$A:$XFD,13,FALSE)</f>
        <v>0.007210648148148313</v>
      </c>
      <c r="I13" s="205">
        <f>VLOOKUP(G13,'[1]Abrechnung'!$A:$XFD,10,FALSE)</f>
        <v>2</v>
      </c>
      <c r="J13" s="204">
        <f>VLOOKUP(G13,'[1]Abrechnung'!$A:$XFD,11,FALSE)</f>
        <v>0.0004629629629629629</v>
      </c>
      <c r="K13" s="203" t="str">
        <f>IF('[1]Staffeln'!$H$99=1,'[1]Staffeln'!$D$99," ")</f>
        <v>Speck</v>
      </c>
      <c r="L13" s="203" t="str">
        <f>IF('[1]Staffeln'!$H$99=1,'[1]Staffeln'!$E$99," ")</f>
        <v>Ole</v>
      </c>
      <c r="M13" s="203">
        <f>IF('[1]Staffeln'!$H$99=1,'[1]Staffeln'!$A$99," ")</f>
        <v>80</v>
      </c>
      <c r="N13" s="204">
        <f>VLOOKUP(M13,'[1]Abrechnung'!$A:$XFD,13,FALSE)</f>
        <v>0.008993055555556073</v>
      </c>
      <c r="O13" s="205">
        <f>VLOOKUP(M13,'[1]Abrechnung'!$A:$XFD,10,FALSE)</f>
        <v>5</v>
      </c>
      <c r="P13" s="204">
        <f>VLOOKUP(M13,'[1]Abrechnung'!$A:$XFD,11,FALSE)</f>
        <v>0.0011574074074074073</v>
      </c>
      <c r="Q13" s="203" t="str">
        <f>IF('[1]Staffeln'!$H$100=1,'[1]Staffeln'!$D$100," ")</f>
        <v>Kißmann</v>
      </c>
      <c r="R13" s="203" t="str">
        <f>IF('[1]Staffeln'!$H$100=1,'[1]Staffeln'!$E$100," ")</f>
        <v>Niklas</v>
      </c>
      <c r="S13" s="203">
        <f>IF('[1]Staffeln'!$H$100=1,'[1]Staffeln'!$A$100," ")</f>
        <v>97</v>
      </c>
      <c r="T13" s="204">
        <f>VLOOKUP(S13,'[1]Abrechnung'!$A:$XFD,13,FALSE)</f>
        <v>0.006956018518518459</v>
      </c>
      <c r="U13" s="205">
        <f>VLOOKUP(S13,'[1]Abrechnung'!$A:$XFD,10,FALSE)</f>
        <v>6</v>
      </c>
      <c r="V13" s="204">
        <f>VLOOKUP(S13,'[1]Abrechnung'!$A:$XFD,11,FALSE)</f>
        <v>0.0013888888888888887</v>
      </c>
      <c r="W13" s="148">
        <f>H13+J13+N13+P13+T13+V13</f>
        <v>0.0261689814814821</v>
      </c>
    </row>
    <row r="14" spans="1:23" ht="57" customHeight="1">
      <c r="A14" s="139"/>
      <c r="B14" s="147">
        <v>4</v>
      </c>
      <c r="C14" s="147">
        <f>IF('[1]Staffeln'!$H$74=1,'[1]Staffeln'!$B$74," ")</f>
        <v>24</v>
      </c>
      <c r="D14" s="147" t="str">
        <f>IF('[1]Staffeln'!$H$74=1,'[1]Staffeln'!$C$74," ")</f>
        <v>Skate or Die</v>
      </c>
      <c r="E14" s="203" t="str">
        <f>IF('[1]Staffeln'!$H74=1,'[1]Staffeln'!$D74," ")</f>
        <v>Wulff</v>
      </c>
      <c r="F14" s="203" t="str">
        <f>IF('[1]Staffeln'!$H$74=1,'[1]Staffeln'!$E$74," ")</f>
        <v>Philip</v>
      </c>
      <c r="G14" s="203">
        <f>IF('[1]Staffeln'!$H$74=1,'[1]Staffeln'!$A$74," ")</f>
        <v>27</v>
      </c>
      <c r="H14" s="204">
        <f>VLOOKUP(G14,'[1]Abrechnung'!$A:$XFD,13,FALSE)</f>
        <v>0.009861111111110987</v>
      </c>
      <c r="I14" s="205">
        <f>VLOOKUP(G14,'[1]Abrechnung'!$A:$XFD,10,FALSE)</f>
        <v>2</v>
      </c>
      <c r="J14" s="204">
        <f>VLOOKUP(G14,'[1]Abrechnung'!$A:$XFD,11,FALSE)</f>
        <v>0.0004629629629629629</v>
      </c>
      <c r="K14" s="203" t="str">
        <f>IF('[1]Staffeln'!$H$75=1,'[1]Staffeln'!$D$75," ")</f>
        <v>Krüger</v>
      </c>
      <c r="L14" s="203" t="str">
        <f>IF('[1]Staffeln'!$H$75=1,'[1]Staffeln'!$E$75," ")</f>
        <v>Ragnar</v>
      </c>
      <c r="M14" s="203">
        <f>IF('[1]Staffeln'!$H$75=1,'[1]Staffeln'!$A$75," ")</f>
        <v>57</v>
      </c>
      <c r="N14" s="204">
        <f>VLOOKUP(M14,'[1]Abrechnung'!$A:$XFD,13,FALSE)</f>
        <v>0.008356481481481715</v>
      </c>
      <c r="O14" s="205">
        <f>VLOOKUP(M14,'[1]Abrechnung'!$A:$XFD,10,FALSE)</f>
        <v>17</v>
      </c>
      <c r="P14" s="204">
        <f>VLOOKUP(M14,'[1]Abrechnung'!$A:$XFD,11,FALSE)</f>
        <v>0.003935185185185185</v>
      </c>
      <c r="Q14" s="203" t="str">
        <f>IF('[1]Staffeln'!$H$76=1,'[1]Staffeln'!$D$76," ")</f>
        <v>Diercks</v>
      </c>
      <c r="R14" s="203" t="str">
        <f>IF('[1]Staffeln'!$H$76=1,'[1]Staffeln'!$E$76," ")</f>
        <v>Conrad</v>
      </c>
      <c r="S14" s="203">
        <f>IF('[1]Staffeln'!$H$76=1,'[1]Staffeln'!$A$76," ")</f>
        <v>85</v>
      </c>
      <c r="T14" s="204">
        <f>VLOOKUP(S14,'[1]Abrechnung'!$A:$XFD,13,FALSE)</f>
        <v>0.006770833333333948</v>
      </c>
      <c r="U14" s="205">
        <f>VLOOKUP(S14,'[1]Abrechnung'!$A:$XFD,10,FALSE)</f>
        <v>4</v>
      </c>
      <c r="V14" s="204">
        <f>VLOOKUP(S14,'[1]Abrechnung'!$A:$XFD,11,FALSE)</f>
        <v>0.0009259259259259259</v>
      </c>
      <c r="W14" s="148">
        <f>H14+J14+N14+P14+T14+V14</f>
        <v>0.030312500000000724</v>
      </c>
    </row>
    <row r="15" spans="1:23" ht="57" customHeight="1">
      <c r="A15" s="139"/>
      <c r="B15" s="153"/>
      <c r="C15" s="153"/>
      <c r="D15" s="153"/>
      <c r="E15" s="206"/>
      <c r="F15" s="206"/>
      <c r="G15" s="206"/>
      <c r="H15" s="207"/>
      <c r="I15" s="208"/>
      <c r="J15" s="207"/>
      <c r="K15" s="206"/>
      <c r="L15" s="206"/>
      <c r="M15" s="206"/>
      <c r="N15" s="207"/>
      <c r="O15" s="208"/>
      <c r="P15" s="207"/>
      <c r="Q15" s="206"/>
      <c r="R15" s="206"/>
      <c r="S15" s="206"/>
      <c r="T15" s="207"/>
      <c r="U15" s="208"/>
      <c r="V15" s="207"/>
      <c r="W15" s="154"/>
    </row>
    <row r="16" spans="1:23" ht="57" customHeight="1">
      <c r="A16" s="139"/>
      <c r="B16" s="157"/>
      <c r="C16" s="157"/>
      <c r="D16" s="157"/>
      <c r="E16" s="209"/>
      <c r="F16" s="209"/>
      <c r="G16" s="209"/>
      <c r="H16" s="210"/>
      <c r="I16" s="211"/>
      <c r="J16" s="210"/>
      <c r="K16" s="209"/>
      <c r="L16" s="209"/>
      <c r="M16" s="209"/>
      <c r="N16" s="210"/>
      <c r="O16" s="211"/>
      <c r="P16" s="210"/>
      <c r="Q16" s="209"/>
      <c r="R16" s="209"/>
      <c r="S16" s="209"/>
      <c r="T16" s="210"/>
      <c r="U16" s="211"/>
      <c r="V16" s="210"/>
      <c r="W16" s="158"/>
    </row>
    <row r="17" spans="1:23" ht="57" customHeight="1">
      <c r="A17" s="139"/>
      <c r="B17" s="157"/>
      <c r="C17" s="157"/>
      <c r="D17" s="157"/>
      <c r="E17" s="209"/>
      <c r="F17" s="209"/>
      <c r="G17" s="209"/>
      <c r="H17" s="210"/>
      <c r="I17" s="211"/>
      <c r="J17" s="210"/>
      <c r="K17" s="209"/>
      <c r="L17" s="209"/>
      <c r="M17" s="209"/>
      <c r="N17" s="210"/>
      <c r="O17" s="211"/>
      <c r="P17" s="210"/>
      <c r="Q17" s="209"/>
      <c r="R17" s="209"/>
      <c r="S17" s="209"/>
      <c r="T17" s="210"/>
      <c r="U17" s="211"/>
      <c r="V17" s="210"/>
      <c r="W17" s="158"/>
    </row>
    <row r="18" spans="1:23" ht="57" customHeight="1">
      <c r="A18" s="107"/>
      <c r="B18" s="157"/>
      <c r="C18" s="157"/>
      <c r="D18" s="157"/>
      <c r="E18" s="209"/>
      <c r="F18" s="209"/>
      <c r="G18" s="209"/>
      <c r="H18" s="210"/>
      <c r="I18" s="211"/>
      <c r="J18" s="210"/>
      <c r="K18" s="209"/>
      <c r="L18" s="209"/>
      <c r="M18" s="209"/>
      <c r="N18" s="210"/>
      <c r="O18" s="211"/>
      <c r="P18" s="210"/>
      <c r="Q18" s="209"/>
      <c r="R18" s="209"/>
      <c r="S18" s="209"/>
      <c r="T18" s="210"/>
      <c r="U18" s="211"/>
      <c r="V18" s="210"/>
      <c r="W18" s="158"/>
    </row>
    <row r="19" spans="1:23" ht="57" customHeight="1">
      <c r="A19" s="107"/>
      <c r="B19" s="157"/>
      <c r="C19" s="157"/>
      <c r="D19" s="157"/>
      <c r="E19" s="209"/>
      <c r="F19" s="209"/>
      <c r="G19" s="209"/>
      <c r="H19" s="210"/>
      <c r="I19" s="211"/>
      <c r="J19" s="210"/>
      <c r="K19" s="209"/>
      <c r="L19" s="209"/>
      <c r="M19" s="209"/>
      <c r="N19" s="210"/>
      <c r="O19" s="211"/>
      <c r="P19" s="210"/>
      <c r="Q19" s="209"/>
      <c r="R19" s="209"/>
      <c r="S19" s="209"/>
      <c r="T19" s="210"/>
      <c r="U19" s="211"/>
      <c r="V19" s="210"/>
      <c r="W19" s="158"/>
    </row>
    <row r="20" spans="1:23" ht="57" customHeight="1">
      <c r="A20" s="107"/>
      <c r="B20" s="157"/>
      <c r="C20" s="157"/>
      <c r="D20" s="157"/>
      <c r="E20" s="209"/>
      <c r="F20" s="209"/>
      <c r="G20" s="209"/>
      <c r="H20" s="210"/>
      <c r="I20" s="211"/>
      <c r="J20" s="210"/>
      <c r="K20" s="209"/>
      <c r="L20" s="209"/>
      <c r="M20" s="209"/>
      <c r="N20" s="210"/>
      <c r="O20" s="211"/>
      <c r="P20" s="210"/>
      <c r="Q20" s="209"/>
      <c r="R20" s="209"/>
      <c r="S20" s="209"/>
      <c r="T20" s="210"/>
      <c r="U20" s="211"/>
      <c r="V20" s="210"/>
      <c r="W20" s="158"/>
    </row>
    <row r="21" spans="1:23" ht="57" customHeight="1">
      <c r="A21" s="107"/>
      <c r="B21" s="157"/>
      <c r="C21" s="157"/>
      <c r="D21" s="157"/>
      <c r="E21" s="209"/>
      <c r="F21" s="209"/>
      <c r="G21" s="209"/>
      <c r="H21" s="210"/>
      <c r="I21" s="211"/>
      <c r="J21" s="210"/>
      <c r="K21" s="209"/>
      <c r="L21" s="209"/>
      <c r="M21" s="209"/>
      <c r="N21" s="210"/>
      <c r="O21" s="211"/>
      <c r="P21" s="210"/>
      <c r="Q21" s="209"/>
      <c r="R21" s="209"/>
      <c r="S21" s="209"/>
      <c r="T21" s="210"/>
      <c r="U21" s="211"/>
      <c r="V21" s="210"/>
      <c r="W21" s="158"/>
    </row>
    <row r="22" spans="1:23" ht="57" customHeight="1">
      <c r="A22" s="107"/>
      <c r="B22" s="157"/>
      <c r="C22" s="157"/>
      <c r="D22" s="157"/>
      <c r="E22" s="209"/>
      <c r="F22" s="209"/>
      <c r="G22" s="209"/>
      <c r="H22" s="210"/>
      <c r="I22" s="211"/>
      <c r="J22" s="210"/>
      <c r="K22" s="209"/>
      <c r="L22" s="209"/>
      <c r="M22" s="209"/>
      <c r="N22" s="210"/>
      <c r="O22" s="211"/>
      <c r="P22" s="210"/>
      <c r="Q22" s="209"/>
      <c r="R22" s="209"/>
      <c r="S22" s="209"/>
      <c r="T22" s="210"/>
      <c r="U22" s="211"/>
      <c r="V22" s="210"/>
      <c r="W22" s="158"/>
    </row>
    <row r="23" spans="1:23" ht="57" customHeight="1">
      <c r="A23" s="107"/>
      <c r="B23" s="157"/>
      <c r="C23" s="157"/>
      <c r="D23" s="157"/>
      <c r="E23" s="209"/>
      <c r="F23" s="209"/>
      <c r="G23" s="209"/>
      <c r="H23" s="210"/>
      <c r="I23" s="211"/>
      <c r="J23" s="210"/>
      <c r="K23" s="209"/>
      <c r="L23" s="209"/>
      <c r="M23" s="209"/>
      <c r="N23" s="210"/>
      <c r="O23" s="211"/>
      <c r="P23" s="210"/>
      <c r="Q23" s="209"/>
      <c r="R23" s="209"/>
      <c r="S23" s="209"/>
      <c r="T23" s="210"/>
      <c r="U23" s="211"/>
      <c r="V23" s="210"/>
      <c r="W23" s="158"/>
    </row>
    <row r="24" spans="1:23" ht="57" customHeight="1">
      <c r="A24" s="107"/>
      <c r="B24" s="157"/>
      <c r="C24" s="157"/>
      <c r="D24" s="157"/>
      <c r="E24" s="209"/>
      <c r="F24" s="209"/>
      <c r="G24" s="209"/>
      <c r="H24" s="210"/>
      <c r="I24" s="211"/>
      <c r="J24" s="210"/>
      <c r="K24" s="209"/>
      <c r="L24" s="209"/>
      <c r="M24" s="209"/>
      <c r="N24" s="210"/>
      <c r="O24" s="211"/>
      <c r="P24" s="210"/>
      <c r="Q24" s="209"/>
      <c r="R24" s="209"/>
      <c r="S24" s="209"/>
      <c r="T24" s="210"/>
      <c r="U24" s="211"/>
      <c r="V24" s="210"/>
      <c r="W24" s="158"/>
    </row>
    <row r="25" spans="2:23" ht="57" customHeight="1">
      <c r="B25" s="157"/>
      <c r="C25" s="157"/>
      <c r="D25" s="157"/>
      <c r="E25" s="209"/>
      <c r="F25" s="209"/>
      <c r="G25" s="209"/>
      <c r="H25" s="210"/>
      <c r="I25" s="211"/>
      <c r="J25" s="210"/>
      <c r="K25" s="209"/>
      <c r="L25" s="209"/>
      <c r="M25" s="209"/>
      <c r="N25" s="210"/>
      <c r="O25" s="211"/>
      <c r="P25" s="210"/>
      <c r="Q25" s="209"/>
      <c r="R25" s="209"/>
      <c r="S25" s="209"/>
      <c r="T25" s="210"/>
      <c r="U25" s="211"/>
      <c r="V25" s="210"/>
      <c r="W25" s="158"/>
    </row>
    <row r="26" spans="1:23" ht="57" customHeight="1">
      <c r="A26" s="107"/>
      <c r="B26" s="157"/>
      <c r="C26" s="157"/>
      <c r="D26" s="157"/>
      <c r="E26" s="209"/>
      <c r="F26" s="209"/>
      <c r="G26" s="209"/>
      <c r="H26" s="210"/>
      <c r="I26" s="211"/>
      <c r="J26" s="210"/>
      <c r="K26" s="209"/>
      <c r="L26" s="209"/>
      <c r="M26" s="209"/>
      <c r="N26" s="210"/>
      <c r="O26" s="211"/>
      <c r="P26" s="210"/>
      <c r="Q26" s="209"/>
      <c r="R26" s="209"/>
      <c r="S26" s="209"/>
      <c r="T26" s="210"/>
      <c r="U26" s="211"/>
      <c r="V26" s="210"/>
      <c r="W26" s="158"/>
    </row>
    <row r="27" spans="2:23" ht="57" customHeight="1">
      <c r="B27" s="157"/>
      <c r="C27" s="157"/>
      <c r="D27" s="157"/>
      <c r="E27" s="209"/>
      <c r="F27" s="209"/>
      <c r="G27" s="209"/>
      <c r="H27" s="210"/>
      <c r="I27" s="211"/>
      <c r="J27" s="210"/>
      <c r="K27" s="209"/>
      <c r="L27" s="209"/>
      <c r="M27" s="209"/>
      <c r="N27" s="210"/>
      <c r="O27" s="211"/>
      <c r="P27" s="210"/>
      <c r="Q27" s="209"/>
      <c r="R27" s="209"/>
      <c r="S27" s="209"/>
      <c r="T27" s="210"/>
      <c r="U27" s="211"/>
      <c r="V27" s="210"/>
      <c r="W27" s="158"/>
    </row>
    <row r="28" spans="2:23" ht="57" customHeight="1">
      <c r="B28" s="157"/>
      <c r="C28" s="157"/>
      <c r="D28" s="157"/>
      <c r="E28" s="209"/>
      <c r="F28" s="209"/>
      <c r="G28" s="209"/>
      <c r="H28" s="210"/>
      <c r="I28" s="211"/>
      <c r="J28" s="210"/>
      <c r="K28" s="209"/>
      <c r="L28" s="209"/>
      <c r="M28" s="209"/>
      <c r="N28" s="210"/>
      <c r="O28" s="211"/>
      <c r="P28" s="210"/>
      <c r="Q28" s="209"/>
      <c r="R28" s="209"/>
      <c r="S28" s="209"/>
      <c r="T28" s="210"/>
      <c r="U28" s="211"/>
      <c r="V28" s="210"/>
      <c r="W28" s="158"/>
    </row>
    <row r="29" spans="2:23" ht="57" customHeight="1">
      <c r="B29" s="157"/>
      <c r="C29" s="157"/>
      <c r="D29" s="157"/>
      <c r="E29" s="209"/>
      <c r="F29" s="209"/>
      <c r="G29" s="209"/>
      <c r="H29" s="210"/>
      <c r="I29" s="211"/>
      <c r="J29" s="210"/>
      <c r="K29" s="209"/>
      <c r="L29" s="209"/>
      <c r="M29" s="209"/>
      <c r="N29" s="210"/>
      <c r="O29" s="211"/>
      <c r="P29" s="210"/>
      <c r="Q29" s="209"/>
      <c r="R29" s="209"/>
      <c r="S29" s="209"/>
      <c r="T29" s="210"/>
      <c r="U29" s="211"/>
      <c r="V29" s="210"/>
      <c r="W29" s="158"/>
    </row>
    <row r="30" spans="2:23" ht="57" customHeight="1">
      <c r="B30" s="157"/>
      <c r="C30" s="157"/>
      <c r="D30" s="157"/>
      <c r="E30" s="209"/>
      <c r="F30" s="209"/>
      <c r="G30" s="209"/>
      <c r="H30" s="210"/>
      <c r="I30" s="211"/>
      <c r="J30" s="210"/>
      <c r="K30" s="209"/>
      <c r="L30" s="209"/>
      <c r="M30" s="209"/>
      <c r="N30" s="210"/>
      <c r="O30" s="211"/>
      <c r="P30" s="210"/>
      <c r="Q30" s="209"/>
      <c r="R30" s="209"/>
      <c r="S30" s="209"/>
      <c r="T30" s="210"/>
      <c r="U30" s="211"/>
      <c r="V30" s="210"/>
      <c r="W30" s="158"/>
    </row>
    <row r="31" spans="2:23" ht="57" customHeight="1">
      <c r="B31" s="157"/>
      <c r="C31" s="157"/>
      <c r="D31" s="157"/>
      <c r="E31" s="209"/>
      <c r="F31" s="209"/>
      <c r="G31" s="209"/>
      <c r="H31" s="210"/>
      <c r="I31" s="211"/>
      <c r="J31" s="210"/>
      <c r="K31" s="209"/>
      <c r="L31" s="209"/>
      <c r="M31" s="209"/>
      <c r="N31" s="210"/>
      <c r="O31" s="211"/>
      <c r="P31" s="210"/>
      <c r="Q31" s="209"/>
      <c r="R31" s="209"/>
      <c r="S31" s="209"/>
      <c r="T31" s="210"/>
      <c r="U31" s="211"/>
      <c r="V31" s="210"/>
      <c r="W31" s="158"/>
    </row>
    <row r="32" spans="2:23" ht="57" customHeight="1">
      <c r="B32" s="157"/>
      <c r="C32" s="157"/>
      <c r="D32" s="157"/>
      <c r="E32" s="209"/>
      <c r="F32" s="209"/>
      <c r="G32" s="209"/>
      <c r="H32" s="210"/>
      <c r="I32" s="211"/>
      <c r="J32" s="210"/>
      <c r="K32" s="209"/>
      <c r="L32" s="209"/>
      <c r="M32" s="209"/>
      <c r="N32" s="210"/>
      <c r="O32" s="211"/>
      <c r="P32" s="210"/>
      <c r="Q32" s="209"/>
      <c r="R32" s="209"/>
      <c r="S32" s="209"/>
      <c r="T32" s="210"/>
      <c r="U32" s="211"/>
      <c r="V32" s="210"/>
      <c r="W32" s="158"/>
    </row>
    <row r="33" spans="2:23" ht="57" customHeight="1">
      <c r="B33" s="157"/>
      <c r="C33" s="157"/>
      <c r="D33" s="157"/>
      <c r="E33" s="209"/>
      <c r="F33" s="209"/>
      <c r="G33" s="209"/>
      <c r="H33" s="210"/>
      <c r="I33" s="211"/>
      <c r="J33" s="210"/>
      <c r="K33" s="209"/>
      <c r="L33" s="209"/>
      <c r="M33" s="209"/>
      <c r="N33" s="210"/>
      <c r="O33" s="211"/>
      <c r="P33" s="210"/>
      <c r="Q33" s="209"/>
      <c r="R33" s="209"/>
      <c r="S33" s="209"/>
      <c r="T33" s="210"/>
      <c r="U33" s="211"/>
      <c r="V33" s="210"/>
      <c r="W33" s="158"/>
    </row>
    <row r="34" spans="2:23" ht="57" customHeight="1">
      <c r="B34" s="157"/>
      <c r="C34" s="157"/>
      <c r="D34" s="157"/>
      <c r="E34" s="209"/>
      <c r="F34" s="209"/>
      <c r="G34" s="209"/>
      <c r="H34" s="210"/>
      <c r="I34" s="211"/>
      <c r="J34" s="210"/>
      <c r="K34" s="209"/>
      <c r="L34" s="209"/>
      <c r="M34" s="209"/>
      <c r="N34" s="210"/>
      <c r="O34" s="211"/>
      <c r="P34" s="210"/>
      <c r="Q34" s="209"/>
      <c r="R34" s="209"/>
      <c r="S34" s="209"/>
      <c r="T34" s="210"/>
      <c r="U34" s="211"/>
      <c r="V34" s="210"/>
      <c r="W34" s="158"/>
    </row>
    <row r="35" spans="2:23" ht="57" customHeight="1">
      <c r="B35" s="157"/>
      <c r="C35" s="157"/>
      <c r="D35" s="157"/>
      <c r="E35" s="209"/>
      <c r="F35" s="209"/>
      <c r="G35" s="209"/>
      <c r="H35" s="210"/>
      <c r="I35" s="211"/>
      <c r="J35" s="210"/>
      <c r="K35" s="209"/>
      <c r="L35" s="209"/>
      <c r="M35" s="209"/>
      <c r="N35" s="210"/>
      <c r="O35" s="211"/>
      <c r="P35" s="210"/>
      <c r="Q35" s="209"/>
      <c r="R35" s="209"/>
      <c r="S35" s="209"/>
      <c r="T35" s="210"/>
      <c r="U35" s="211"/>
      <c r="V35" s="210"/>
      <c r="W35" s="158"/>
    </row>
    <row r="36" spans="2:23" ht="57" customHeight="1">
      <c r="B36" s="157"/>
      <c r="C36" s="157"/>
      <c r="D36" s="157"/>
      <c r="E36" s="209"/>
      <c r="F36" s="209"/>
      <c r="G36" s="209"/>
      <c r="H36" s="210"/>
      <c r="I36" s="211"/>
      <c r="J36" s="210"/>
      <c r="K36" s="209"/>
      <c r="L36" s="209"/>
      <c r="M36" s="209"/>
      <c r="N36" s="210"/>
      <c r="O36" s="211"/>
      <c r="P36" s="210"/>
      <c r="Q36" s="209"/>
      <c r="R36" s="209"/>
      <c r="S36" s="209"/>
      <c r="T36" s="210"/>
      <c r="U36" s="211"/>
      <c r="V36" s="210"/>
      <c r="W36" s="158"/>
    </row>
    <row r="37" spans="2:23" ht="57" customHeight="1">
      <c r="B37" s="157"/>
      <c r="C37" s="157"/>
      <c r="D37" s="157"/>
      <c r="E37" s="209"/>
      <c r="F37" s="209"/>
      <c r="G37" s="209"/>
      <c r="H37" s="210"/>
      <c r="I37" s="211"/>
      <c r="J37" s="210"/>
      <c r="K37" s="209"/>
      <c r="L37" s="209"/>
      <c r="M37" s="209"/>
      <c r="N37" s="210"/>
      <c r="O37" s="211"/>
      <c r="P37" s="210"/>
      <c r="Q37" s="209"/>
      <c r="R37" s="209"/>
      <c r="S37" s="209"/>
      <c r="T37" s="210"/>
      <c r="U37" s="211"/>
      <c r="V37" s="210"/>
      <c r="W37" s="158"/>
    </row>
    <row r="38" spans="2:23" ht="57" customHeight="1">
      <c r="B38" s="157"/>
      <c r="C38" s="157"/>
      <c r="D38" s="157"/>
      <c r="E38" s="209"/>
      <c r="F38" s="209"/>
      <c r="G38" s="209"/>
      <c r="H38" s="210"/>
      <c r="I38" s="211"/>
      <c r="J38" s="210"/>
      <c r="K38" s="209"/>
      <c r="L38" s="209"/>
      <c r="M38" s="209"/>
      <c r="N38" s="210"/>
      <c r="O38" s="211"/>
      <c r="P38" s="210"/>
      <c r="Q38" s="209"/>
      <c r="R38" s="209"/>
      <c r="S38" s="209"/>
      <c r="T38" s="210"/>
      <c r="U38" s="211"/>
      <c r="V38" s="210"/>
      <c r="W38" s="158"/>
    </row>
    <row r="39" spans="2:23" ht="57" customHeight="1">
      <c r="B39" s="157"/>
      <c r="C39" s="157"/>
      <c r="D39" s="157"/>
      <c r="E39" s="209"/>
      <c r="F39" s="209"/>
      <c r="G39" s="209"/>
      <c r="H39" s="210"/>
      <c r="I39" s="211"/>
      <c r="J39" s="210"/>
      <c r="K39" s="209"/>
      <c r="L39" s="209"/>
      <c r="M39" s="209"/>
      <c r="N39" s="210"/>
      <c r="O39" s="211"/>
      <c r="P39" s="210"/>
      <c r="Q39" s="209"/>
      <c r="R39" s="209"/>
      <c r="S39" s="209"/>
      <c r="T39" s="210"/>
      <c r="U39" s="211"/>
      <c r="V39" s="210"/>
      <c r="W39" s="158"/>
    </row>
    <row r="40" spans="2:23" ht="57" customHeight="1">
      <c r="B40" s="157"/>
      <c r="C40" s="157"/>
      <c r="D40" s="157"/>
      <c r="E40" s="209"/>
      <c r="F40" s="209"/>
      <c r="G40" s="209"/>
      <c r="H40" s="210"/>
      <c r="I40" s="211"/>
      <c r="J40" s="210"/>
      <c r="K40" s="209"/>
      <c r="L40" s="209"/>
      <c r="M40" s="209"/>
      <c r="N40" s="210"/>
      <c r="O40" s="211"/>
      <c r="P40" s="210"/>
      <c r="Q40" s="209"/>
      <c r="R40" s="209"/>
      <c r="S40" s="209"/>
      <c r="T40" s="210"/>
      <c r="U40" s="211"/>
      <c r="V40" s="210"/>
      <c r="W40" s="158"/>
    </row>
    <row r="41" spans="2:23" ht="57" customHeight="1">
      <c r="B41" s="157"/>
      <c r="C41" s="157"/>
      <c r="D41" s="157"/>
      <c r="E41" s="209"/>
      <c r="F41" s="209"/>
      <c r="G41" s="209"/>
      <c r="H41" s="210"/>
      <c r="I41" s="211"/>
      <c r="J41" s="210"/>
      <c r="K41" s="209"/>
      <c r="L41" s="209"/>
      <c r="M41" s="209"/>
      <c r="N41" s="210"/>
      <c r="O41" s="211"/>
      <c r="P41" s="210"/>
      <c r="Q41" s="209"/>
      <c r="R41" s="209"/>
      <c r="S41" s="209"/>
      <c r="T41" s="210"/>
      <c r="U41" s="211"/>
      <c r="V41" s="210"/>
      <c r="W41" s="158"/>
    </row>
    <row r="42" spans="2:23" ht="57" customHeight="1">
      <c r="B42" s="157"/>
      <c r="C42" s="157"/>
      <c r="D42" s="157"/>
      <c r="E42" s="209"/>
      <c r="F42" s="209"/>
      <c r="G42" s="209"/>
      <c r="H42" s="210"/>
      <c r="I42" s="211"/>
      <c r="J42" s="210"/>
      <c r="K42" s="209"/>
      <c r="L42" s="209"/>
      <c r="M42" s="209"/>
      <c r="N42" s="210"/>
      <c r="O42" s="211"/>
      <c r="P42" s="210"/>
      <c r="Q42" s="209"/>
      <c r="R42" s="209"/>
      <c r="S42" s="209"/>
      <c r="T42" s="210"/>
      <c r="U42" s="211"/>
      <c r="V42" s="210"/>
      <c r="W42" s="158"/>
    </row>
    <row r="43" spans="2:23" ht="57" customHeight="1">
      <c r="B43" s="157"/>
      <c r="C43" s="157"/>
      <c r="D43" s="157"/>
      <c r="E43" s="209"/>
      <c r="F43" s="209"/>
      <c r="G43" s="209"/>
      <c r="H43" s="210"/>
      <c r="I43" s="211"/>
      <c r="J43" s="210"/>
      <c r="K43" s="209"/>
      <c r="L43" s="209"/>
      <c r="M43" s="209"/>
      <c r="N43" s="210"/>
      <c r="O43" s="211"/>
      <c r="P43" s="210"/>
      <c r="Q43" s="209"/>
      <c r="R43" s="209"/>
      <c r="S43" s="209"/>
      <c r="T43" s="210"/>
      <c r="U43" s="211"/>
      <c r="V43" s="210"/>
      <c r="W43" s="158"/>
    </row>
    <row r="44" spans="2:23" ht="57" customHeight="1">
      <c r="B44" s="157"/>
      <c r="C44" s="157"/>
      <c r="D44" s="157"/>
      <c r="E44" s="209"/>
      <c r="F44" s="209"/>
      <c r="G44" s="209"/>
      <c r="H44" s="210"/>
      <c r="I44" s="211"/>
      <c r="J44" s="210"/>
      <c r="K44" s="209"/>
      <c r="L44" s="209"/>
      <c r="M44" s="209"/>
      <c r="N44" s="210"/>
      <c r="O44" s="211"/>
      <c r="P44" s="210"/>
      <c r="Q44" s="209"/>
      <c r="R44" s="209"/>
      <c r="S44" s="209"/>
      <c r="T44" s="210"/>
      <c r="U44" s="211"/>
      <c r="V44" s="210"/>
      <c r="W44" s="158"/>
    </row>
    <row r="45" spans="2:23" ht="57" customHeight="1">
      <c r="B45" s="157"/>
      <c r="C45" s="157"/>
      <c r="D45" s="157"/>
      <c r="E45" s="209"/>
      <c r="F45" s="209"/>
      <c r="G45" s="209"/>
      <c r="H45" s="210"/>
      <c r="I45" s="211"/>
      <c r="J45" s="210"/>
      <c r="K45" s="209"/>
      <c r="L45" s="209"/>
      <c r="M45" s="209"/>
      <c r="N45" s="210"/>
      <c r="O45" s="211"/>
      <c r="P45" s="210"/>
      <c r="Q45" s="209"/>
      <c r="R45" s="209"/>
      <c r="S45" s="209"/>
      <c r="T45" s="210"/>
      <c r="U45" s="211"/>
      <c r="V45" s="210"/>
      <c r="W45" s="158"/>
    </row>
    <row r="46" spans="2:23" ht="57" customHeight="1">
      <c r="B46" s="157"/>
      <c r="C46" s="157"/>
      <c r="D46" s="157"/>
      <c r="E46" s="209"/>
      <c r="F46" s="209"/>
      <c r="G46" s="209"/>
      <c r="H46" s="210"/>
      <c r="I46" s="211"/>
      <c r="J46" s="210"/>
      <c r="K46" s="209"/>
      <c r="L46" s="209"/>
      <c r="M46" s="209"/>
      <c r="N46" s="210"/>
      <c r="O46" s="211"/>
      <c r="P46" s="210"/>
      <c r="Q46" s="209"/>
      <c r="R46" s="209"/>
      <c r="S46" s="209"/>
      <c r="T46" s="210"/>
      <c r="U46" s="211"/>
      <c r="V46" s="210"/>
      <c r="W46" s="158"/>
    </row>
    <row r="47" spans="2:23" ht="57" customHeight="1">
      <c r="B47" s="157"/>
      <c r="C47" s="157"/>
      <c r="D47" s="157"/>
      <c r="E47" s="209"/>
      <c r="F47" s="209"/>
      <c r="G47" s="209"/>
      <c r="H47" s="210"/>
      <c r="I47" s="211"/>
      <c r="J47" s="210"/>
      <c r="K47" s="209"/>
      <c r="L47" s="209"/>
      <c r="M47" s="209"/>
      <c r="N47" s="210"/>
      <c r="O47" s="211"/>
      <c r="P47" s="210"/>
      <c r="Q47" s="209"/>
      <c r="R47" s="209"/>
      <c r="S47" s="209"/>
      <c r="T47" s="210"/>
      <c r="U47" s="211"/>
      <c r="V47" s="210"/>
      <c r="W47" s="158"/>
    </row>
    <row r="48" spans="2:23" ht="57" customHeight="1">
      <c r="B48" s="157"/>
      <c r="C48" s="157"/>
      <c r="D48" s="157"/>
      <c r="E48" s="209"/>
      <c r="F48" s="209"/>
      <c r="G48" s="209"/>
      <c r="H48" s="210"/>
      <c r="I48" s="211"/>
      <c r="J48" s="210"/>
      <c r="K48" s="209"/>
      <c r="L48" s="209"/>
      <c r="M48" s="209"/>
      <c r="N48" s="210"/>
      <c r="O48" s="211"/>
      <c r="P48" s="210"/>
      <c r="Q48" s="209"/>
      <c r="R48" s="209"/>
      <c r="S48" s="209"/>
      <c r="T48" s="210"/>
      <c r="U48" s="211"/>
      <c r="V48" s="210"/>
      <c r="W48" s="158"/>
    </row>
    <row r="49" spans="2:23" ht="57" customHeight="1">
      <c r="B49" s="157"/>
      <c r="C49" s="157"/>
      <c r="D49" s="157"/>
      <c r="E49" s="209"/>
      <c r="F49" s="209"/>
      <c r="G49" s="209"/>
      <c r="H49" s="210"/>
      <c r="I49" s="211"/>
      <c r="J49" s="210"/>
      <c r="K49" s="209"/>
      <c r="L49" s="209"/>
      <c r="M49" s="209"/>
      <c r="N49" s="210"/>
      <c r="O49" s="211"/>
      <c r="P49" s="210"/>
      <c r="Q49" s="209"/>
      <c r="R49" s="209"/>
      <c r="S49" s="209"/>
      <c r="T49" s="210"/>
      <c r="U49" s="211"/>
      <c r="V49" s="210"/>
      <c r="W49" s="158"/>
    </row>
    <row r="50" spans="2:23" ht="57" customHeight="1">
      <c r="B50" s="157"/>
      <c r="C50" s="157"/>
      <c r="D50" s="157"/>
      <c r="E50" s="209"/>
      <c r="F50" s="209"/>
      <c r="G50" s="209"/>
      <c r="H50" s="210"/>
      <c r="I50" s="211"/>
      <c r="J50" s="210"/>
      <c r="K50" s="209"/>
      <c r="L50" s="209"/>
      <c r="M50" s="209"/>
      <c r="N50" s="210"/>
      <c r="O50" s="211"/>
      <c r="P50" s="210"/>
      <c r="Q50" s="209"/>
      <c r="R50" s="209"/>
      <c r="S50" s="209"/>
      <c r="T50" s="210"/>
      <c r="U50" s="211"/>
      <c r="V50" s="210"/>
      <c r="W50" s="158"/>
    </row>
    <row r="51" spans="2:23" ht="57" customHeight="1">
      <c r="B51" s="157"/>
      <c r="C51" s="157"/>
      <c r="D51" s="157"/>
      <c r="E51" s="209"/>
      <c r="F51" s="209"/>
      <c r="G51" s="209"/>
      <c r="H51" s="210"/>
      <c r="I51" s="211"/>
      <c r="J51" s="210"/>
      <c r="K51" s="209"/>
      <c r="L51" s="209"/>
      <c r="M51" s="209"/>
      <c r="N51" s="210"/>
      <c r="O51" s="211"/>
      <c r="P51" s="210"/>
      <c r="Q51" s="209"/>
      <c r="R51" s="209"/>
      <c r="S51" s="209"/>
      <c r="T51" s="210"/>
      <c r="U51" s="211"/>
      <c r="V51" s="210"/>
      <c r="W51" s="158"/>
    </row>
    <row r="52" spans="2:23" ht="57" customHeight="1">
      <c r="B52" s="157"/>
      <c r="C52" s="157"/>
      <c r="D52" s="157"/>
      <c r="E52" s="209"/>
      <c r="F52" s="209"/>
      <c r="G52" s="209"/>
      <c r="H52" s="210"/>
      <c r="I52" s="211"/>
      <c r="J52" s="210"/>
      <c r="K52" s="209"/>
      <c r="L52" s="209"/>
      <c r="M52" s="209"/>
      <c r="N52" s="210"/>
      <c r="O52" s="211"/>
      <c r="P52" s="210"/>
      <c r="Q52" s="209"/>
      <c r="R52" s="209"/>
      <c r="S52" s="209"/>
      <c r="T52" s="210"/>
      <c r="U52" s="211"/>
      <c r="V52" s="210"/>
      <c r="W52" s="158"/>
    </row>
    <row r="53" spans="2:23" ht="57" customHeight="1">
      <c r="B53" s="157"/>
      <c r="C53" s="157"/>
      <c r="D53" s="157"/>
      <c r="E53" s="209"/>
      <c r="F53" s="209"/>
      <c r="G53" s="209"/>
      <c r="H53" s="210"/>
      <c r="I53" s="211"/>
      <c r="J53" s="210"/>
      <c r="K53" s="209"/>
      <c r="L53" s="209"/>
      <c r="M53" s="209"/>
      <c r="N53" s="210"/>
      <c r="O53" s="211"/>
      <c r="P53" s="210"/>
      <c r="Q53" s="209"/>
      <c r="R53" s="209"/>
      <c r="S53" s="209"/>
      <c r="T53" s="210"/>
      <c r="U53" s="211"/>
      <c r="V53" s="210"/>
      <c r="W53" s="158"/>
    </row>
    <row r="54" spans="2:23" ht="57" customHeight="1">
      <c r="B54" s="157"/>
      <c r="C54" s="157"/>
      <c r="D54" s="157"/>
      <c r="E54" s="209"/>
      <c r="F54" s="209"/>
      <c r="G54" s="209"/>
      <c r="H54" s="210"/>
      <c r="I54" s="211"/>
      <c r="J54" s="210"/>
      <c r="K54" s="209"/>
      <c r="L54" s="209"/>
      <c r="M54" s="209"/>
      <c r="N54" s="210"/>
      <c r="O54" s="211"/>
      <c r="P54" s="210"/>
      <c r="Q54" s="209"/>
      <c r="R54" s="209"/>
      <c r="S54" s="209"/>
      <c r="T54" s="210"/>
      <c r="U54" s="211"/>
      <c r="V54" s="210"/>
      <c r="W54" s="158"/>
    </row>
    <row r="55" spans="2:23" ht="57" customHeight="1">
      <c r="B55" s="157"/>
      <c r="C55" s="157"/>
      <c r="D55" s="157"/>
      <c r="E55" s="209"/>
      <c r="F55" s="209"/>
      <c r="G55" s="209"/>
      <c r="H55" s="210"/>
      <c r="I55" s="211"/>
      <c r="J55" s="210"/>
      <c r="K55" s="209"/>
      <c r="L55" s="209"/>
      <c r="M55" s="209"/>
      <c r="N55" s="210"/>
      <c r="O55" s="211"/>
      <c r="P55" s="210"/>
      <c r="Q55" s="209"/>
      <c r="R55" s="209"/>
      <c r="S55" s="209"/>
      <c r="T55" s="210"/>
      <c r="U55" s="211"/>
      <c r="V55" s="210"/>
      <c r="W55" s="158"/>
    </row>
    <row r="56" spans="2:23" ht="57" customHeight="1">
      <c r="B56" s="157"/>
      <c r="C56" s="157"/>
      <c r="D56" s="157"/>
      <c r="E56" s="209"/>
      <c r="F56" s="209"/>
      <c r="G56" s="209"/>
      <c r="H56" s="210"/>
      <c r="I56" s="211"/>
      <c r="J56" s="210"/>
      <c r="K56" s="209"/>
      <c r="L56" s="209"/>
      <c r="M56" s="209"/>
      <c r="N56" s="210"/>
      <c r="O56" s="211"/>
      <c r="P56" s="210"/>
      <c r="Q56" s="209"/>
      <c r="R56" s="209"/>
      <c r="S56" s="209"/>
      <c r="T56" s="210"/>
      <c r="U56" s="211"/>
      <c r="V56" s="210"/>
      <c r="W56" s="158"/>
    </row>
    <row r="57" spans="2:23" ht="57" customHeight="1">
      <c r="B57" s="157"/>
      <c r="C57" s="157"/>
      <c r="D57" s="157"/>
      <c r="E57" s="209"/>
      <c r="F57" s="209"/>
      <c r="G57" s="209"/>
      <c r="H57" s="210"/>
      <c r="I57" s="211"/>
      <c r="J57" s="210"/>
      <c r="K57" s="209"/>
      <c r="L57" s="209"/>
      <c r="M57" s="209"/>
      <c r="N57" s="210"/>
      <c r="O57" s="211"/>
      <c r="P57" s="210"/>
      <c r="Q57" s="209"/>
      <c r="R57" s="209"/>
      <c r="S57" s="209"/>
      <c r="T57" s="210"/>
      <c r="U57" s="211"/>
      <c r="V57" s="210"/>
      <c r="W57" s="158"/>
    </row>
    <row r="58" spans="2:23" ht="57" customHeight="1">
      <c r="B58" s="157"/>
      <c r="C58" s="157"/>
      <c r="D58" s="157"/>
      <c r="E58" s="209"/>
      <c r="F58" s="209"/>
      <c r="G58" s="209"/>
      <c r="H58" s="210"/>
      <c r="I58" s="211"/>
      <c r="J58" s="210"/>
      <c r="K58" s="209"/>
      <c r="L58" s="209"/>
      <c r="M58" s="209"/>
      <c r="N58" s="210"/>
      <c r="O58" s="211"/>
      <c r="P58" s="210"/>
      <c r="Q58" s="209"/>
      <c r="R58" s="209"/>
      <c r="S58" s="209"/>
      <c r="T58" s="210"/>
      <c r="U58" s="211"/>
      <c r="V58" s="210"/>
      <c r="W58" s="158"/>
    </row>
    <row r="59" spans="2:23" ht="57" customHeight="1">
      <c r="B59" s="157"/>
      <c r="C59" s="157"/>
      <c r="D59" s="157"/>
      <c r="E59" s="209"/>
      <c r="F59" s="209"/>
      <c r="G59" s="209"/>
      <c r="H59" s="210"/>
      <c r="I59" s="211"/>
      <c r="J59" s="210"/>
      <c r="K59" s="209"/>
      <c r="L59" s="209"/>
      <c r="M59" s="209"/>
      <c r="N59" s="210"/>
      <c r="O59" s="211"/>
      <c r="P59" s="210"/>
      <c r="Q59" s="209"/>
      <c r="R59" s="209"/>
      <c r="S59" s="209"/>
      <c r="T59" s="210"/>
      <c r="U59" s="211"/>
      <c r="V59" s="210"/>
      <c r="W59" s="158"/>
    </row>
    <row r="60" spans="2:23" ht="57" customHeight="1">
      <c r="B60" s="157"/>
      <c r="C60" s="157"/>
      <c r="D60" s="157"/>
      <c r="E60" s="209"/>
      <c r="F60" s="209"/>
      <c r="G60" s="209"/>
      <c r="H60" s="210"/>
      <c r="I60" s="211"/>
      <c r="J60" s="210"/>
      <c r="K60" s="209"/>
      <c r="L60" s="209"/>
      <c r="M60" s="209"/>
      <c r="N60" s="210"/>
      <c r="O60" s="211"/>
      <c r="P60" s="210"/>
      <c r="Q60" s="209"/>
      <c r="R60" s="209"/>
      <c r="S60" s="209"/>
      <c r="T60" s="210"/>
      <c r="U60" s="211"/>
      <c r="V60" s="210"/>
      <c r="W60" s="158"/>
    </row>
    <row r="61" spans="2:23" ht="57" customHeight="1">
      <c r="B61" s="157"/>
      <c r="C61" s="157"/>
      <c r="D61" s="157"/>
      <c r="E61" s="209"/>
      <c r="F61" s="209"/>
      <c r="G61" s="209"/>
      <c r="H61" s="210"/>
      <c r="I61" s="211"/>
      <c r="J61" s="210"/>
      <c r="K61" s="209"/>
      <c r="L61" s="209"/>
      <c r="M61" s="209"/>
      <c r="N61" s="210"/>
      <c r="O61" s="211"/>
      <c r="P61" s="210"/>
      <c r="Q61" s="209"/>
      <c r="R61" s="209"/>
      <c r="S61" s="209"/>
      <c r="T61" s="210"/>
      <c r="U61" s="211"/>
      <c r="V61" s="210"/>
      <c r="W61" s="158"/>
    </row>
  </sheetData>
  <mergeCells count="9">
    <mergeCell ref="B3:W3"/>
    <mergeCell ref="B4:W4"/>
    <mergeCell ref="B5:W5"/>
    <mergeCell ref="B8:B9"/>
    <mergeCell ref="C8:D8"/>
    <mergeCell ref="E8:J8"/>
    <mergeCell ref="K8:P8"/>
    <mergeCell ref="Q8:V8"/>
    <mergeCell ref="W8:W9"/>
  </mergeCells>
  <printOptions/>
  <pageMargins left="0.75" right="0.75" top="0.45" bottom="0.31" header="0.4921259845" footer="0.4921259845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4">
      <selection activeCell="C11" sqref="C11:N17"/>
    </sheetView>
  </sheetViews>
  <sheetFormatPr defaultColWidth="11.421875" defaultRowHeight="12.75"/>
  <cols>
    <col min="1" max="2" width="3.00390625" style="0" customWidth="1"/>
    <col min="3" max="3" width="4.7109375" style="0" customWidth="1"/>
    <col min="4" max="4" width="26.00390625" style="0" customWidth="1"/>
    <col min="5" max="13" width="6.7109375" style="213" customWidth="1"/>
    <col min="14" max="14" width="14.28125" style="0" customWidth="1"/>
  </cols>
  <sheetData>
    <row r="1" spans="1:14" ht="13.5" thickBot="1">
      <c r="A1" s="1"/>
      <c r="B1" s="1"/>
      <c r="C1" s="1"/>
      <c r="D1" s="1"/>
      <c r="E1" s="8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1"/>
      <c r="B2" s="3"/>
      <c r="C2" s="4"/>
      <c r="D2" s="5"/>
      <c r="E2" s="47"/>
      <c r="F2" s="4"/>
      <c r="G2" s="4"/>
      <c r="H2" s="4"/>
      <c r="I2" s="4"/>
      <c r="J2" s="4"/>
      <c r="K2" s="4"/>
      <c r="L2" s="4"/>
      <c r="M2" s="4"/>
      <c r="N2" s="48"/>
    </row>
    <row r="3" spans="1:14" ht="33">
      <c r="A3" s="8"/>
      <c r="B3" s="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37.5">
      <c r="A4" s="8"/>
      <c r="B4" s="12" t="s">
        <v>33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9.5">
      <c r="A5" s="15"/>
      <c r="B5" s="51" t="s">
        <v>34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3.5" thickBot="1">
      <c r="A6" s="19"/>
      <c r="B6" s="54"/>
      <c r="C6" s="55"/>
      <c r="D6" s="56"/>
      <c r="E6" s="57"/>
      <c r="F6" s="56"/>
      <c r="G6" s="56"/>
      <c r="H6" s="56"/>
      <c r="I6" s="56"/>
      <c r="J6" s="56"/>
      <c r="K6" s="56"/>
      <c r="L6" s="56"/>
      <c r="M6" s="56"/>
      <c r="N6" s="58"/>
    </row>
    <row r="7" spans="2:14" ht="13.5" thickBot="1">
      <c r="B7" s="59"/>
      <c r="C7" s="59"/>
      <c r="D7" s="59"/>
      <c r="E7" s="60"/>
      <c r="F7" s="61"/>
      <c r="G7" s="61"/>
      <c r="H7" s="61"/>
      <c r="I7" s="61"/>
      <c r="J7" s="61"/>
      <c r="K7" s="61"/>
      <c r="L7" s="61"/>
      <c r="M7" s="61"/>
      <c r="N7" s="62"/>
    </row>
    <row r="8" spans="2:14" ht="15">
      <c r="B8" s="63" t="s">
        <v>3</v>
      </c>
      <c r="C8" s="64" t="s">
        <v>15</v>
      </c>
      <c r="D8" s="65"/>
      <c r="E8" s="66" t="s">
        <v>16</v>
      </c>
      <c r="F8" s="67"/>
      <c r="G8" s="68"/>
      <c r="H8" s="64" t="s">
        <v>17</v>
      </c>
      <c r="I8" s="65"/>
      <c r="J8" s="68"/>
      <c r="K8" s="69" t="s">
        <v>18</v>
      </c>
      <c r="L8" s="70"/>
      <c r="M8" s="68"/>
      <c r="N8" s="71" t="s">
        <v>12</v>
      </c>
    </row>
    <row r="9" spans="1:14" ht="85.5" customHeight="1" thickBot="1">
      <c r="A9" s="8"/>
      <c r="B9" s="72"/>
      <c r="C9" s="73" t="s">
        <v>19</v>
      </c>
      <c r="D9" s="74" t="s">
        <v>20</v>
      </c>
      <c r="E9" s="75" t="s">
        <v>20</v>
      </c>
      <c r="F9" s="76" t="s">
        <v>21</v>
      </c>
      <c r="G9" s="77" t="s">
        <v>4</v>
      </c>
      <c r="H9" s="79" t="s">
        <v>20</v>
      </c>
      <c r="I9" s="80" t="s">
        <v>21</v>
      </c>
      <c r="J9" s="81" t="s">
        <v>4</v>
      </c>
      <c r="K9" s="75" t="s">
        <v>20</v>
      </c>
      <c r="L9" s="76" t="s">
        <v>21</v>
      </c>
      <c r="M9" s="77" t="s">
        <v>4</v>
      </c>
      <c r="N9" s="83"/>
    </row>
    <row r="10" spans="1:14" ht="12.75">
      <c r="A10" s="84"/>
      <c r="B10" s="85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1:14" ht="57" customHeight="1">
      <c r="A11" s="85"/>
      <c r="B11" s="32">
        <v>1</v>
      </c>
      <c r="C11" s="32"/>
      <c r="D11" s="32" t="s">
        <v>42</v>
      </c>
      <c r="E11" s="212" t="s">
        <v>43</v>
      </c>
      <c r="F11" s="212" t="s">
        <v>44</v>
      </c>
      <c r="G11" s="212">
        <v>421</v>
      </c>
      <c r="H11" s="212" t="s">
        <v>43</v>
      </c>
      <c r="I11" s="212" t="s">
        <v>45</v>
      </c>
      <c r="J11" s="212">
        <v>422</v>
      </c>
      <c r="K11" s="212" t="s">
        <v>46</v>
      </c>
      <c r="L11" s="212" t="s">
        <v>47</v>
      </c>
      <c r="M11" s="212">
        <v>423</v>
      </c>
      <c r="N11" s="33">
        <v>0.008240740740740741</v>
      </c>
    </row>
    <row r="12" spans="1:14" ht="57" customHeight="1">
      <c r="A12" s="84"/>
      <c r="B12" s="32">
        <v>2</v>
      </c>
      <c r="C12" s="32"/>
      <c r="D12" s="32" t="s">
        <v>61</v>
      </c>
      <c r="E12" s="212" t="s">
        <v>62</v>
      </c>
      <c r="F12" s="212" t="s">
        <v>63</v>
      </c>
      <c r="G12" s="212">
        <v>451</v>
      </c>
      <c r="H12" s="212" t="s">
        <v>64</v>
      </c>
      <c r="I12" s="212" t="s">
        <v>65</v>
      </c>
      <c r="J12" s="212">
        <v>452</v>
      </c>
      <c r="K12" s="212" t="s">
        <v>66</v>
      </c>
      <c r="L12" s="212" t="s">
        <v>67</v>
      </c>
      <c r="M12" s="212">
        <v>453</v>
      </c>
      <c r="N12" s="33">
        <v>0.00837962962962963</v>
      </c>
    </row>
    <row r="13" spans="1:14" ht="60" customHeight="1">
      <c r="A13" s="84"/>
      <c r="B13" s="32">
        <v>3</v>
      </c>
      <c r="C13" s="32"/>
      <c r="D13" s="32" t="s">
        <v>55</v>
      </c>
      <c r="E13" s="212" t="s">
        <v>56</v>
      </c>
      <c r="F13" s="212" t="s">
        <v>57</v>
      </c>
      <c r="G13" s="212">
        <v>441</v>
      </c>
      <c r="H13" s="212" t="s">
        <v>58</v>
      </c>
      <c r="I13" s="212" t="s">
        <v>59</v>
      </c>
      <c r="J13" s="212">
        <v>442</v>
      </c>
      <c r="K13" s="212" t="s">
        <v>51</v>
      </c>
      <c r="L13" s="212" t="s">
        <v>60</v>
      </c>
      <c r="M13" s="212">
        <v>443</v>
      </c>
      <c r="N13" s="33">
        <v>0.008402777777777778</v>
      </c>
    </row>
    <row r="14" spans="1:14" ht="57" customHeight="1">
      <c r="A14" s="84"/>
      <c r="B14" s="32">
        <v>4</v>
      </c>
      <c r="C14" s="32"/>
      <c r="D14" s="32" t="s">
        <v>48</v>
      </c>
      <c r="E14" s="212" t="s">
        <v>49</v>
      </c>
      <c r="F14" s="212" t="s">
        <v>50</v>
      </c>
      <c r="G14" s="212">
        <v>431</v>
      </c>
      <c r="H14" s="212" t="s">
        <v>51</v>
      </c>
      <c r="I14" s="212" t="s">
        <v>52</v>
      </c>
      <c r="J14" s="212">
        <v>432</v>
      </c>
      <c r="K14" s="212" t="s">
        <v>53</v>
      </c>
      <c r="L14" s="212" t="s">
        <v>54</v>
      </c>
      <c r="M14" s="212">
        <v>433</v>
      </c>
      <c r="N14" s="33">
        <v>0.008726851851851852</v>
      </c>
    </row>
    <row r="15" spans="1:14" ht="57" customHeight="1">
      <c r="A15" s="84"/>
      <c r="B15" s="32">
        <v>5</v>
      </c>
      <c r="C15" s="32"/>
      <c r="D15" s="32" t="s">
        <v>68</v>
      </c>
      <c r="E15" s="212" t="s">
        <v>69</v>
      </c>
      <c r="F15" s="212" t="s">
        <v>50</v>
      </c>
      <c r="G15" s="212">
        <v>461</v>
      </c>
      <c r="H15" s="212" t="s">
        <v>64</v>
      </c>
      <c r="I15" s="212" t="s">
        <v>70</v>
      </c>
      <c r="J15" s="212">
        <v>462</v>
      </c>
      <c r="K15" s="212" t="s">
        <v>71</v>
      </c>
      <c r="L15" s="212" t="s">
        <v>72</v>
      </c>
      <c r="M15" s="212">
        <v>463</v>
      </c>
      <c r="N15" s="33">
        <v>0.008877314814814815</v>
      </c>
    </row>
    <row r="16" spans="1:14" ht="57" customHeight="1">
      <c r="A16" s="84"/>
      <c r="B16" s="32">
        <v>6</v>
      </c>
      <c r="C16" s="32"/>
      <c r="D16" s="32" t="s">
        <v>35</v>
      </c>
      <c r="E16" s="212" t="s">
        <v>36</v>
      </c>
      <c r="F16" s="212" t="s">
        <v>37</v>
      </c>
      <c r="G16" s="212">
        <v>411</v>
      </c>
      <c r="H16" s="212" t="s">
        <v>38</v>
      </c>
      <c r="I16" s="212" t="s">
        <v>39</v>
      </c>
      <c r="J16" s="212">
        <v>412</v>
      </c>
      <c r="K16" s="212" t="s">
        <v>40</v>
      </c>
      <c r="L16" s="212" t="s">
        <v>41</v>
      </c>
      <c r="M16" s="212">
        <v>413</v>
      </c>
      <c r="N16" s="33">
        <v>0.008946759259259258</v>
      </c>
    </row>
    <row r="17" spans="1:14" ht="57" customHeight="1">
      <c r="A17" s="84"/>
      <c r="B17" s="32">
        <v>7</v>
      </c>
      <c r="C17" s="32"/>
      <c r="D17" s="32" t="s">
        <v>73</v>
      </c>
      <c r="E17" s="212" t="s">
        <v>74</v>
      </c>
      <c r="F17" s="212" t="s">
        <v>75</v>
      </c>
      <c r="G17" s="212">
        <v>471</v>
      </c>
      <c r="H17" s="212" t="s">
        <v>76</v>
      </c>
      <c r="I17" s="212" t="s">
        <v>77</v>
      </c>
      <c r="J17" s="212">
        <v>472</v>
      </c>
      <c r="K17" s="212" t="s">
        <v>78</v>
      </c>
      <c r="L17" s="212" t="s">
        <v>79</v>
      </c>
      <c r="M17" s="212">
        <v>473</v>
      </c>
      <c r="N17" s="33">
        <v>0.009027777777777779</v>
      </c>
    </row>
    <row r="18" spans="1:14" ht="57" customHeight="1">
      <c r="A18" s="1"/>
      <c r="B18" s="36"/>
      <c r="C18" s="36"/>
      <c r="D18" s="36"/>
      <c r="E18" s="214"/>
      <c r="F18" s="214"/>
      <c r="G18" s="214"/>
      <c r="H18" s="214"/>
      <c r="I18" s="214"/>
      <c r="J18" s="214"/>
      <c r="K18" s="214"/>
      <c r="L18" s="214"/>
      <c r="M18" s="214"/>
      <c r="N18" s="37"/>
    </row>
    <row r="19" spans="1:14" ht="57" customHeight="1">
      <c r="A19" s="1"/>
      <c r="B19" s="39"/>
      <c r="C19" s="39"/>
      <c r="D19" s="39"/>
      <c r="E19" s="215"/>
      <c r="F19" s="215"/>
      <c r="G19" s="215"/>
      <c r="H19" s="215"/>
      <c r="I19" s="215"/>
      <c r="J19" s="215"/>
      <c r="K19" s="215"/>
      <c r="L19" s="215"/>
      <c r="M19" s="215"/>
      <c r="N19" s="40"/>
    </row>
    <row r="20" spans="1:14" ht="57" customHeight="1">
      <c r="A20" s="1"/>
      <c r="B20" s="39"/>
      <c r="C20" s="39"/>
      <c r="D20" s="39"/>
      <c r="E20" s="215"/>
      <c r="F20" s="215"/>
      <c r="G20" s="215"/>
      <c r="H20" s="215"/>
      <c r="I20" s="215"/>
      <c r="J20" s="215"/>
      <c r="K20" s="215"/>
      <c r="L20" s="215"/>
      <c r="M20" s="215"/>
      <c r="N20" s="40"/>
    </row>
    <row r="21" spans="1:14" ht="57" customHeight="1">
      <c r="A21" s="1"/>
      <c r="B21" s="39"/>
      <c r="C21" s="39"/>
      <c r="D21" s="39"/>
      <c r="E21" s="215"/>
      <c r="F21" s="215"/>
      <c r="G21" s="215"/>
      <c r="H21" s="215"/>
      <c r="I21" s="215"/>
      <c r="J21" s="215"/>
      <c r="K21" s="215"/>
      <c r="L21" s="215"/>
      <c r="M21" s="215"/>
      <c r="N21" s="40"/>
    </row>
    <row r="22" spans="1:14" ht="57" customHeight="1">
      <c r="A22" s="1"/>
      <c r="B22" s="39"/>
      <c r="C22" s="39"/>
      <c r="D22" s="39"/>
      <c r="E22" s="215"/>
      <c r="F22" s="215"/>
      <c r="G22" s="215"/>
      <c r="H22" s="215"/>
      <c r="I22" s="215"/>
      <c r="J22" s="215"/>
      <c r="K22" s="215"/>
      <c r="L22" s="215"/>
      <c r="M22" s="215"/>
      <c r="N22" s="40"/>
    </row>
    <row r="23" spans="1:14" ht="57" customHeight="1">
      <c r="A23" s="1"/>
      <c r="B23" s="39"/>
      <c r="C23" s="39"/>
      <c r="D23" s="39"/>
      <c r="E23" s="215"/>
      <c r="F23" s="215"/>
      <c r="G23" s="215"/>
      <c r="H23" s="215"/>
      <c r="I23" s="215"/>
      <c r="J23" s="215"/>
      <c r="K23" s="215"/>
      <c r="L23" s="215"/>
      <c r="M23" s="215"/>
      <c r="N23" s="40"/>
    </row>
    <row r="24" spans="1:14" ht="57" customHeight="1">
      <c r="A24" s="1"/>
      <c r="B24" s="39"/>
      <c r="C24" s="39"/>
      <c r="D24" s="39"/>
      <c r="E24" s="215"/>
      <c r="F24" s="215"/>
      <c r="G24" s="215"/>
      <c r="H24" s="215"/>
      <c r="I24" s="215"/>
      <c r="J24" s="215"/>
      <c r="K24" s="215"/>
      <c r="L24" s="215"/>
      <c r="M24" s="215"/>
      <c r="N24" s="40"/>
    </row>
    <row r="25" spans="2:14" ht="57" customHeight="1">
      <c r="B25" s="39"/>
      <c r="C25" s="39"/>
      <c r="D25" s="39"/>
      <c r="E25" s="215"/>
      <c r="F25" s="215"/>
      <c r="G25" s="215"/>
      <c r="H25" s="215"/>
      <c r="I25" s="215"/>
      <c r="J25" s="215"/>
      <c r="K25" s="215"/>
      <c r="L25" s="215"/>
      <c r="M25" s="215"/>
      <c r="N25" s="40"/>
    </row>
    <row r="26" spans="1:14" ht="57" customHeight="1">
      <c r="A26" s="1"/>
      <c r="B26" s="39"/>
      <c r="C26" s="39"/>
      <c r="D26" s="39"/>
      <c r="E26" s="215"/>
      <c r="F26" s="215"/>
      <c r="G26" s="215"/>
      <c r="H26" s="215"/>
      <c r="I26" s="215"/>
      <c r="J26" s="215"/>
      <c r="K26" s="215"/>
      <c r="L26" s="215"/>
      <c r="M26" s="215"/>
      <c r="N26" s="40"/>
    </row>
    <row r="27" spans="2:14" ht="57" customHeight="1">
      <c r="B27" s="39"/>
      <c r="C27" s="39"/>
      <c r="D27" s="39"/>
      <c r="E27" s="215"/>
      <c r="F27" s="215"/>
      <c r="G27" s="215"/>
      <c r="H27" s="215"/>
      <c r="I27" s="215"/>
      <c r="J27" s="215"/>
      <c r="K27" s="215"/>
      <c r="L27" s="215"/>
      <c r="M27" s="215"/>
      <c r="N27" s="40"/>
    </row>
    <row r="28" spans="2:14" ht="57" customHeight="1">
      <c r="B28" s="39"/>
      <c r="C28" s="39"/>
      <c r="D28" s="39"/>
      <c r="E28" s="215"/>
      <c r="F28" s="215"/>
      <c r="G28" s="215"/>
      <c r="H28" s="215"/>
      <c r="I28" s="215"/>
      <c r="J28" s="215"/>
      <c r="K28" s="215"/>
      <c r="L28" s="215"/>
      <c r="M28" s="215"/>
      <c r="N28" s="40"/>
    </row>
    <row r="29" spans="2:14" ht="57" customHeight="1">
      <c r="B29" s="39"/>
      <c r="C29" s="39"/>
      <c r="D29" s="39"/>
      <c r="E29" s="215"/>
      <c r="F29" s="215"/>
      <c r="G29" s="215"/>
      <c r="H29" s="215"/>
      <c r="I29" s="215"/>
      <c r="J29" s="215"/>
      <c r="K29" s="215"/>
      <c r="L29" s="215"/>
      <c r="M29" s="215"/>
      <c r="N29" s="40"/>
    </row>
    <row r="30" spans="2:14" ht="57" customHeight="1">
      <c r="B30" s="39"/>
      <c r="C30" s="39"/>
      <c r="D30" s="39"/>
      <c r="E30" s="215"/>
      <c r="F30" s="215"/>
      <c r="G30" s="215"/>
      <c r="H30" s="215"/>
      <c r="I30" s="215"/>
      <c r="J30" s="215"/>
      <c r="K30" s="215"/>
      <c r="L30" s="215"/>
      <c r="M30" s="215"/>
      <c r="N30" s="40"/>
    </row>
    <row r="31" spans="2:14" ht="57" customHeight="1">
      <c r="B31" s="39"/>
      <c r="C31" s="39"/>
      <c r="D31" s="39"/>
      <c r="E31" s="215"/>
      <c r="F31" s="215"/>
      <c r="G31" s="215"/>
      <c r="H31" s="215"/>
      <c r="I31" s="215"/>
      <c r="J31" s="215"/>
      <c r="K31" s="215"/>
      <c r="L31" s="215"/>
      <c r="M31" s="215"/>
      <c r="N31" s="40"/>
    </row>
    <row r="32" spans="2:14" ht="57" customHeight="1">
      <c r="B32" s="39"/>
      <c r="C32" s="39"/>
      <c r="D32" s="39"/>
      <c r="E32" s="215"/>
      <c r="F32" s="215"/>
      <c r="G32" s="215"/>
      <c r="H32" s="215"/>
      <c r="I32" s="215"/>
      <c r="J32" s="215"/>
      <c r="K32" s="215"/>
      <c r="L32" s="215"/>
      <c r="M32" s="215"/>
      <c r="N32" s="40"/>
    </row>
    <row r="33" spans="2:14" ht="57" customHeight="1">
      <c r="B33" s="39"/>
      <c r="C33" s="39"/>
      <c r="D33" s="39"/>
      <c r="E33" s="215"/>
      <c r="F33" s="215"/>
      <c r="G33" s="215"/>
      <c r="H33" s="215"/>
      <c r="I33" s="215"/>
      <c r="J33" s="215"/>
      <c r="K33" s="215"/>
      <c r="L33" s="215"/>
      <c r="M33" s="215"/>
      <c r="N33" s="40"/>
    </row>
    <row r="34" spans="2:14" ht="57" customHeight="1">
      <c r="B34" s="39"/>
      <c r="C34" s="39"/>
      <c r="D34" s="39"/>
      <c r="E34" s="215"/>
      <c r="F34" s="215"/>
      <c r="G34" s="215"/>
      <c r="H34" s="215"/>
      <c r="I34" s="215"/>
      <c r="J34" s="215"/>
      <c r="K34" s="215"/>
      <c r="L34" s="215"/>
      <c r="M34" s="215"/>
      <c r="N34" s="40"/>
    </row>
    <row r="35" spans="2:14" ht="57" customHeight="1">
      <c r="B35" s="39"/>
      <c r="C35" s="39"/>
      <c r="D35" s="39"/>
      <c r="E35" s="215"/>
      <c r="F35" s="215"/>
      <c r="G35" s="215"/>
      <c r="H35" s="215"/>
      <c r="I35" s="215"/>
      <c r="J35" s="215"/>
      <c r="K35" s="215"/>
      <c r="L35" s="215"/>
      <c r="M35" s="215"/>
      <c r="N35" s="40"/>
    </row>
    <row r="36" spans="2:14" ht="57" customHeight="1">
      <c r="B36" s="39"/>
      <c r="C36" s="39"/>
      <c r="D36" s="39"/>
      <c r="E36" s="215"/>
      <c r="F36" s="215"/>
      <c r="G36" s="215"/>
      <c r="H36" s="215"/>
      <c r="I36" s="215"/>
      <c r="J36" s="215"/>
      <c r="K36" s="215"/>
      <c r="L36" s="215"/>
      <c r="M36" s="215"/>
      <c r="N36" s="40"/>
    </row>
    <row r="37" spans="2:14" ht="57" customHeight="1">
      <c r="B37" s="39"/>
      <c r="C37" s="39"/>
      <c r="D37" s="39"/>
      <c r="E37" s="215"/>
      <c r="F37" s="215"/>
      <c r="G37" s="215"/>
      <c r="H37" s="215"/>
      <c r="I37" s="215"/>
      <c r="J37" s="215"/>
      <c r="K37" s="215"/>
      <c r="L37" s="215"/>
      <c r="M37" s="215"/>
      <c r="N37" s="40"/>
    </row>
    <row r="38" spans="2:14" ht="57" customHeight="1">
      <c r="B38" s="39"/>
      <c r="C38" s="39"/>
      <c r="D38" s="39"/>
      <c r="E38" s="215"/>
      <c r="F38" s="215"/>
      <c r="G38" s="215"/>
      <c r="H38" s="215"/>
      <c r="I38" s="215"/>
      <c r="J38" s="215"/>
      <c r="K38" s="215"/>
      <c r="L38" s="215"/>
      <c r="M38" s="215"/>
      <c r="N38" s="40"/>
    </row>
    <row r="39" spans="2:14" ht="57" customHeight="1">
      <c r="B39" s="39"/>
      <c r="C39" s="39"/>
      <c r="D39" s="39"/>
      <c r="E39" s="215"/>
      <c r="F39" s="215"/>
      <c r="G39" s="215"/>
      <c r="H39" s="215"/>
      <c r="I39" s="215"/>
      <c r="J39" s="215"/>
      <c r="K39" s="215"/>
      <c r="L39" s="215"/>
      <c r="M39" s="215"/>
      <c r="N39" s="40"/>
    </row>
    <row r="40" spans="2:14" ht="57" customHeight="1">
      <c r="B40" s="39"/>
      <c r="C40" s="39"/>
      <c r="D40" s="39"/>
      <c r="E40" s="215"/>
      <c r="F40" s="215"/>
      <c r="G40" s="215"/>
      <c r="H40" s="215"/>
      <c r="I40" s="215"/>
      <c r="J40" s="215"/>
      <c r="K40" s="215"/>
      <c r="L40" s="215"/>
      <c r="M40" s="215"/>
      <c r="N40" s="40"/>
    </row>
  </sheetData>
  <mergeCells count="9">
    <mergeCell ref="B3:N3"/>
    <mergeCell ref="B4:N4"/>
    <mergeCell ref="B5:N5"/>
    <mergeCell ref="B8:B9"/>
    <mergeCell ref="C8:D8"/>
    <mergeCell ref="E8:G8"/>
    <mergeCell ref="H8:J8"/>
    <mergeCell ref="K8:M8"/>
    <mergeCell ref="N8:N9"/>
  </mergeCells>
  <printOptions/>
  <pageMargins left="0.44" right="0.25" top="1" bottom="1" header="0.4921259845" footer="0.4921259845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5">
      <selection activeCell="P6" sqref="P6"/>
    </sheetView>
  </sheetViews>
  <sheetFormatPr defaultColWidth="11.421875" defaultRowHeight="12.75"/>
  <cols>
    <col min="1" max="2" width="3.00390625" style="0" customWidth="1"/>
    <col min="3" max="3" width="4.7109375" style="0" customWidth="1"/>
    <col min="4" max="4" width="26.00390625" style="0" customWidth="1"/>
    <col min="5" max="13" width="6.7109375" style="213" customWidth="1"/>
    <col min="14" max="14" width="14.28125" style="0" customWidth="1"/>
  </cols>
  <sheetData>
    <row r="1" spans="1:14" ht="13.5" thickBot="1">
      <c r="A1" s="1"/>
      <c r="B1" s="1"/>
      <c r="C1" s="1"/>
      <c r="D1" s="1"/>
      <c r="E1" s="8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1"/>
      <c r="B2" s="3"/>
      <c r="C2" s="4"/>
      <c r="D2" s="5"/>
      <c r="E2" s="47"/>
      <c r="F2" s="4"/>
      <c r="G2" s="4"/>
      <c r="H2" s="4"/>
      <c r="I2" s="4"/>
      <c r="J2" s="4"/>
      <c r="K2" s="4"/>
      <c r="L2" s="4"/>
      <c r="M2" s="4"/>
      <c r="N2" s="48"/>
    </row>
    <row r="3" spans="1:14" ht="33">
      <c r="A3" s="8"/>
      <c r="B3" s="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37.5">
      <c r="A4" s="8"/>
      <c r="B4" s="12" t="s">
        <v>33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9.5">
      <c r="A5" s="15"/>
      <c r="B5" s="51" t="s">
        <v>27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3.5" thickBot="1">
      <c r="A6" s="19"/>
      <c r="B6" s="54"/>
      <c r="C6" s="55"/>
      <c r="D6" s="56"/>
      <c r="E6" s="57"/>
      <c r="F6" s="56"/>
      <c r="G6" s="56"/>
      <c r="H6" s="56"/>
      <c r="I6" s="56"/>
      <c r="J6" s="56"/>
      <c r="K6" s="56"/>
      <c r="L6" s="56"/>
      <c r="M6" s="56"/>
      <c r="N6" s="58"/>
    </row>
    <row r="7" spans="2:14" ht="13.5" thickBot="1">
      <c r="B7" s="59"/>
      <c r="C7" s="59"/>
      <c r="D7" s="59"/>
      <c r="E7" s="60"/>
      <c r="F7" s="61"/>
      <c r="G7" s="61"/>
      <c r="H7" s="61"/>
      <c r="I7" s="61"/>
      <c r="J7" s="61"/>
      <c r="K7" s="61"/>
      <c r="L7" s="61"/>
      <c r="M7" s="61"/>
      <c r="N7" s="62"/>
    </row>
    <row r="8" spans="2:14" ht="15">
      <c r="B8" s="63" t="s">
        <v>3</v>
      </c>
      <c r="C8" s="64" t="s">
        <v>15</v>
      </c>
      <c r="D8" s="65"/>
      <c r="E8" s="66" t="s">
        <v>16</v>
      </c>
      <c r="F8" s="67"/>
      <c r="G8" s="68"/>
      <c r="H8" s="64" t="s">
        <v>17</v>
      </c>
      <c r="I8" s="65"/>
      <c r="J8" s="68"/>
      <c r="K8" s="69" t="s">
        <v>18</v>
      </c>
      <c r="L8" s="70"/>
      <c r="M8" s="68"/>
      <c r="N8" s="71" t="s">
        <v>12</v>
      </c>
    </row>
    <row r="9" spans="1:14" ht="85.5" customHeight="1" thickBot="1">
      <c r="A9" s="8"/>
      <c r="B9" s="72"/>
      <c r="C9" s="73" t="s">
        <v>19</v>
      </c>
      <c r="D9" s="74" t="s">
        <v>20</v>
      </c>
      <c r="E9" s="75" t="s">
        <v>20</v>
      </c>
      <c r="F9" s="76" t="s">
        <v>21</v>
      </c>
      <c r="G9" s="77" t="s">
        <v>4</v>
      </c>
      <c r="H9" s="79" t="s">
        <v>20</v>
      </c>
      <c r="I9" s="80" t="s">
        <v>21</v>
      </c>
      <c r="J9" s="81" t="s">
        <v>4</v>
      </c>
      <c r="K9" s="75" t="s">
        <v>20</v>
      </c>
      <c r="L9" s="76" t="s">
        <v>21</v>
      </c>
      <c r="M9" s="77" t="s">
        <v>4</v>
      </c>
      <c r="N9" s="83"/>
    </row>
    <row r="10" spans="1:14" ht="12.75">
      <c r="A10" s="84"/>
      <c r="B10" s="85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1:14" ht="57" customHeight="1">
      <c r="A11" s="85"/>
      <c r="B11" s="32">
        <v>1</v>
      </c>
      <c r="C11" s="32"/>
      <c r="D11" s="32" t="s">
        <v>80</v>
      </c>
      <c r="E11" s="212" t="s">
        <v>81</v>
      </c>
      <c r="F11" s="212" t="s">
        <v>82</v>
      </c>
      <c r="G11" s="212">
        <v>311</v>
      </c>
      <c r="H11" s="212" t="s">
        <v>83</v>
      </c>
      <c r="I11" s="212" t="s">
        <v>84</v>
      </c>
      <c r="J11" s="212">
        <v>312</v>
      </c>
      <c r="K11" s="212" t="s">
        <v>85</v>
      </c>
      <c r="L11" s="212" t="s">
        <v>86</v>
      </c>
      <c r="M11" s="212">
        <v>313</v>
      </c>
      <c r="N11" s="33">
        <v>0.011828703703703704</v>
      </c>
    </row>
    <row r="12" spans="1:14" ht="57" customHeight="1">
      <c r="A12" s="84"/>
      <c r="B12" s="36"/>
      <c r="C12" s="36"/>
      <c r="D12" s="36"/>
      <c r="E12" s="214"/>
      <c r="F12" s="214"/>
      <c r="G12" s="214"/>
      <c r="H12" s="214"/>
      <c r="I12" s="214"/>
      <c r="J12" s="214"/>
      <c r="K12" s="214"/>
      <c r="L12" s="214"/>
      <c r="M12" s="214"/>
      <c r="N12" s="37"/>
    </row>
    <row r="13" spans="1:14" ht="60" customHeight="1">
      <c r="A13" s="84"/>
      <c r="B13" s="39"/>
      <c r="C13" s="39"/>
      <c r="D13" s="39"/>
      <c r="E13" s="215"/>
      <c r="F13" s="215"/>
      <c r="G13" s="215"/>
      <c r="H13" s="215"/>
      <c r="I13" s="215"/>
      <c r="J13" s="215"/>
      <c r="K13" s="215"/>
      <c r="L13" s="215"/>
      <c r="M13" s="215"/>
      <c r="N13" s="40"/>
    </row>
    <row r="14" spans="1:14" ht="57" customHeight="1">
      <c r="A14" s="84"/>
      <c r="B14" s="39"/>
      <c r="C14" s="39"/>
      <c r="D14" s="39"/>
      <c r="E14" s="215"/>
      <c r="F14" s="215"/>
      <c r="G14" s="215"/>
      <c r="H14" s="215"/>
      <c r="I14" s="215"/>
      <c r="J14" s="215"/>
      <c r="K14" s="215"/>
      <c r="L14" s="215"/>
      <c r="M14" s="215"/>
      <c r="N14" s="40"/>
    </row>
    <row r="15" spans="1:14" ht="57" customHeight="1">
      <c r="A15" s="84"/>
      <c r="B15" s="39"/>
      <c r="C15" s="39"/>
      <c r="D15" s="39"/>
      <c r="E15" s="215"/>
      <c r="F15" s="215"/>
      <c r="G15" s="215"/>
      <c r="H15" s="215"/>
      <c r="I15" s="215"/>
      <c r="J15" s="215"/>
      <c r="K15" s="215"/>
      <c r="L15" s="215"/>
      <c r="M15" s="215"/>
      <c r="N15" s="40"/>
    </row>
    <row r="16" spans="1:14" ht="57" customHeight="1">
      <c r="A16" s="84"/>
      <c r="B16" s="39"/>
      <c r="C16" s="39"/>
      <c r="D16" s="39"/>
      <c r="E16" s="215"/>
      <c r="F16" s="215"/>
      <c r="G16" s="215"/>
      <c r="H16" s="215"/>
      <c r="I16" s="215"/>
      <c r="J16" s="215"/>
      <c r="K16" s="215"/>
      <c r="L16" s="215"/>
      <c r="M16" s="215"/>
      <c r="N16" s="40"/>
    </row>
    <row r="17" spans="1:14" ht="57" customHeight="1">
      <c r="A17" s="84"/>
      <c r="B17" s="39"/>
      <c r="C17" s="39"/>
      <c r="D17" s="39"/>
      <c r="E17" s="215"/>
      <c r="F17" s="215"/>
      <c r="G17" s="215"/>
      <c r="H17" s="215"/>
      <c r="I17" s="215"/>
      <c r="J17" s="215"/>
      <c r="K17" s="215"/>
      <c r="L17" s="215"/>
      <c r="M17" s="215"/>
      <c r="N17" s="40"/>
    </row>
    <row r="18" spans="1:14" ht="57" customHeight="1">
      <c r="A18" s="1"/>
      <c r="B18" s="39"/>
      <c r="C18" s="39"/>
      <c r="D18" s="39"/>
      <c r="E18" s="215"/>
      <c r="F18" s="215"/>
      <c r="G18" s="215"/>
      <c r="H18" s="215"/>
      <c r="I18" s="215"/>
      <c r="J18" s="215"/>
      <c r="K18" s="215"/>
      <c r="L18" s="215"/>
      <c r="M18" s="215"/>
      <c r="N18" s="40"/>
    </row>
    <row r="19" spans="1:14" ht="57" customHeight="1">
      <c r="A19" s="1"/>
      <c r="B19" s="39"/>
      <c r="C19" s="39"/>
      <c r="D19" s="39"/>
      <c r="E19" s="215"/>
      <c r="F19" s="215"/>
      <c r="G19" s="215"/>
      <c r="H19" s="215"/>
      <c r="I19" s="215"/>
      <c r="J19" s="215"/>
      <c r="K19" s="215"/>
      <c r="L19" s="215"/>
      <c r="M19" s="215"/>
      <c r="N19" s="40"/>
    </row>
    <row r="20" spans="1:14" ht="57" customHeight="1">
      <c r="A20" s="1"/>
      <c r="B20" s="39"/>
      <c r="C20" s="39"/>
      <c r="D20" s="39"/>
      <c r="E20" s="215"/>
      <c r="F20" s="215"/>
      <c r="G20" s="215"/>
      <c r="H20" s="215"/>
      <c r="I20" s="215"/>
      <c r="J20" s="215"/>
      <c r="K20" s="215"/>
      <c r="L20" s="215"/>
      <c r="M20" s="215"/>
      <c r="N20" s="40"/>
    </row>
    <row r="21" spans="1:14" ht="57" customHeight="1">
      <c r="A21" s="1"/>
      <c r="B21" s="39"/>
      <c r="C21" s="39"/>
      <c r="D21" s="39"/>
      <c r="E21" s="215"/>
      <c r="F21" s="215"/>
      <c r="G21" s="215"/>
      <c r="H21" s="215"/>
      <c r="I21" s="215"/>
      <c r="J21" s="215"/>
      <c r="K21" s="215"/>
      <c r="L21" s="215"/>
      <c r="M21" s="215"/>
      <c r="N21" s="40"/>
    </row>
    <row r="22" spans="1:14" ht="57" customHeight="1">
      <c r="A22" s="1"/>
      <c r="B22" s="39"/>
      <c r="C22" s="39"/>
      <c r="D22" s="39"/>
      <c r="E22" s="215"/>
      <c r="F22" s="215"/>
      <c r="G22" s="215"/>
      <c r="H22" s="215"/>
      <c r="I22" s="215"/>
      <c r="J22" s="215"/>
      <c r="K22" s="215"/>
      <c r="L22" s="215"/>
      <c r="M22" s="215"/>
      <c r="N22" s="40"/>
    </row>
    <row r="23" spans="1:14" ht="57" customHeight="1">
      <c r="A23" s="1"/>
      <c r="B23" s="39"/>
      <c r="C23" s="39"/>
      <c r="D23" s="39"/>
      <c r="E23" s="215"/>
      <c r="F23" s="215"/>
      <c r="G23" s="215"/>
      <c r="H23" s="215"/>
      <c r="I23" s="215"/>
      <c r="J23" s="215"/>
      <c r="K23" s="215"/>
      <c r="L23" s="215"/>
      <c r="M23" s="215"/>
      <c r="N23" s="40"/>
    </row>
    <row r="24" spans="1:14" ht="57" customHeight="1">
      <c r="A24" s="1"/>
      <c r="B24" s="39"/>
      <c r="C24" s="39"/>
      <c r="D24" s="39"/>
      <c r="E24" s="215"/>
      <c r="F24" s="215"/>
      <c r="G24" s="215"/>
      <c r="H24" s="215"/>
      <c r="I24" s="215"/>
      <c r="J24" s="215"/>
      <c r="K24" s="215"/>
      <c r="L24" s="215"/>
      <c r="M24" s="215"/>
      <c r="N24" s="40"/>
    </row>
    <row r="25" spans="2:14" ht="57" customHeight="1">
      <c r="B25" s="39"/>
      <c r="C25" s="39"/>
      <c r="D25" s="39"/>
      <c r="E25" s="215"/>
      <c r="F25" s="215"/>
      <c r="G25" s="215"/>
      <c r="H25" s="215"/>
      <c r="I25" s="215"/>
      <c r="J25" s="215"/>
      <c r="K25" s="215"/>
      <c r="L25" s="215"/>
      <c r="M25" s="215"/>
      <c r="N25" s="40"/>
    </row>
    <row r="26" spans="1:14" ht="57" customHeight="1">
      <c r="A26" s="1"/>
      <c r="B26" s="39"/>
      <c r="C26" s="39"/>
      <c r="D26" s="39"/>
      <c r="E26" s="215"/>
      <c r="F26" s="215"/>
      <c r="G26" s="215"/>
      <c r="H26" s="215"/>
      <c r="I26" s="215"/>
      <c r="J26" s="215"/>
      <c r="K26" s="215"/>
      <c r="L26" s="215"/>
      <c r="M26" s="215"/>
      <c r="N26" s="40"/>
    </row>
    <row r="27" spans="2:14" ht="57" customHeight="1">
      <c r="B27" s="39"/>
      <c r="C27" s="39"/>
      <c r="D27" s="39"/>
      <c r="E27" s="215"/>
      <c r="F27" s="215"/>
      <c r="G27" s="215"/>
      <c r="H27" s="215"/>
      <c r="I27" s="215"/>
      <c r="J27" s="215"/>
      <c r="K27" s="215"/>
      <c r="L27" s="215"/>
      <c r="M27" s="215"/>
      <c r="N27" s="40"/>
    </row>
    <row r="28" spans="2:14" ht="57" customHeight="1">
      <c r="B28" s="39"/>
      <c r="C28" s="39"/>
      <c r="D28" s="39"/>
      <c r="E28" s="215"/>
      <c r="F28" s="215"/>
      <c r="G28" s="215"/>
      <c r="H28" s="215"/>
      <c r="I28" s="215"/>
      <c r="J28" s="215"/>
      <c r="K28" s="215"/>
      <c r="L28" s="215"/>
      <c r="M28" s="215"/>
      <c r="N28" s="40"/>
    </row>
    <row r="29" spans="2:14" ht="57" customHeight="1">
      <c r="B29" s="39"/>
      <c r="C29" s="39"/>
      <c r="D29" s="39"/>
      <c r="E29" s="215"/>
      <c r="F29" s="215"/>
      <c r="G29" s="215"/>
      <c r="H29" s="215"/>
      <c r="I29" s="215"/>
      <c r="J29" s="215"/>
      <c r="K29" s="215"/>
      <c r="L29" s="215"/>
      <c r="M29" s="215"/>
      <c r="N29" s="40"/>
    </row>
    <row r="30" spans="2:14" ht="57" customHeight="1">
      <c r="B30" s="39"/>
      <c r="C30" s="39"/>
      <c r="D30" s="39"/>
      <c r="E30" s="215"/>
      <c r="F30" s="215"/>
      <c r="G30" s="215"/>
      <c r="H30" s="215"/>
      <c r="I30" s="215"/>
      <c r="J30" s="215"/>
      <c r="K30" s="215"/>
      <c r="L30" s="215"/>
      <c r="M30" s="215"/>
      <c r="N30" s="40"/>
    </row>
    <row r="31" spans="2:14" ht="57" customHeight="1">
      <c r="B31" s="39"/>
      <c r="C31" s="39"/>
      <c r="D31" s="39"/>
      <c r="E31" s="215"/>
      <c r="F31" s="215"/>
      <c r="G31" s="215"/>
      <c r="H31" s="215"/>
      <c r="I31" s="215"/>
      <c r="J31" s="215"/>
      <c r="K31" s="215"/>
      <c r="L31" s="215"/>
      <c r="M31" s="215"/>
      <c r="N31" s="40"/>
    </row>
    <row r="32" spans="2:14" ht="57" customHeight="1">
      <c r="B32" s="39"/>
      <c r="C32" s="39"/>
      <c r="D32" s="39"/>
      <c r="E32" s="215"/>
      <c r="F32" s="215"/>
      <c r="G32" s="215"/>
      <c r="H32" s="215"/>
      <c r="I32" s="215"/>
      <c r="J32" s="215"/>
      <c r="K32" s="215"/>
      <c r="L32" s="215"/>
      <c r="M32" s="215"/>
      <c r="N32" s="40"/>
    </row>
    <row r="33" spans="2:14" ht="57" customHeight="1">
      <c r="B33" s="39"/>
      <c r="C33" s="39"/>
      <c r="D33" s="39"/>
      <c r="E33" s="215"/>
      <c r="F33" s="215"/>
      <c r="G33" s="215"/>
      <c r="H33" s="215"/>
      <c r="I33" s="215"/>
      <c r="J33" s="215"/>
      <c r="K33" s="215"/>
      <c r="L33" s="215"/>
      <c r="M33" s="215"/>
      <c r="N33" s="40"/>
    </row>
    <row r="34" spans="2:14" ht="57" customHeight="1">
      <c r="B34" s="39"/>
      <c r="C34" s="39"/>
      <c r="D34" s="39"/>
      <c r="E34" s="215"/>
      <c r="F34" s="215"/>
      <c r="G34" s="215"/>
      <c r="H34" s="215"/>
      <c r="I34" s="215"/>
      <c r="J34" s="215"/>
      <c r="K34" s="215"/>
      <c r="L34" s="215"/>
      <c r="M34" s="215"/>
      <c r="N34" s="40"/>
    </row>
    <row r="35" spans="2:14" ht="57" customHeight="1">
      <c r="B35" s="39"/>
      <c r="C35" s="39"/>
      <c r="D35" s="39"/>
      <c r="E35" s="215"/>
      <c r="F35" s="215"/>
      <c r="G35" s="215"/>
      <c r="H35" s="215"/>
      <c r="I35" s="215"/>
      <c r="J35" s="215"/>
      <c r="K35" s="215"/>
      <c r="L35" s="215"/>
      <c r="M35" s="215"/>
      <c r="N35" s="40"/>
    </row>
    <row r="36" spans="2:14" ht="57" customHeight="1">
      <c r="B36" s="39"/>
      <c r="C36" s="39"/>
      <c r="D36" s="39"/>
      <c r="E36" s="215"/>
      <c r="F36" s="215"/>
      <c r="G36" s="215"/>
      <c r="H36" s="215"/>
      <c r="I36" s="215"/>
      <c r="J36" s="215"/>
      <c r="K36" s="215"/>
      <c r="L36" s="215"/>
      <c r="M36" s="215"/>
      <c r="N36" s="40"/>
    </row>
    <row r="37" spans="2:14" ht="57" customHeight="1">
      <c r="B37" s="39"/>
      <c r="C37" s="39"/>
      <c r="D37" s="39"/>
      <c r="E37" s="215"/>
      <c r="F37" s="215"/>
      <c r="G37" s="215"/>
      <c r="H37" s="215"/>
      <c r="I37" s="215"/>
      <c r="J37" s="215"/>
      <c r="K37" s="215"/>
      <c r="L37" s="215"/>
      <c r="M37" s="215"/>
      <c r="N37" s="40"/>
    </row>
    <row r="38" spans="2:14" ht="57" customHeight="1">
      <c r="B38" s="39"/>
      <c r="C38" s="39"/>
      <c r="D38" s="39"/>
      <c r="E38" s="215"/>
      <c r="F38" s="215"/>
      <c r="G38" s="215"/>
      <c r="H38" s="215"/>
      <c r="I38" s="215"/>
      <c r="J38" s="215"/>
      <c r="K38" s="215"/>
      <c r="L38" s="215"/>
      <c r="M38" s="215"/>
      <c r="N38" s="40"/>
    </row>
    <row r="39" spans="2:14" ht="57" customHeight="1">
      <c r="B39" s="39"/>
      <c r="C39" s="39"/>
      <c r="D39" s="39"/>
      <c r="E39" s="215"/>
      <c r="F39" s="215"/>
      <c r="G39" s="215"/>
      <c r="H39" s="215"/>
      <c r="I39" s="215"/>
      <c r="J39" s="215"/>
      <c r="K39" s="215"/>
      <c r="L39" s="215"/>
      <c r="M39" s="215"/>
      <c r="N39" s="40"/>
    </row>
    <row r="40" spans="2:14" ht="57" customHeight="1">
      <c r="B40" s="39"/>
      <c r="C40" s="39"/>
      <c r="D40" s="39"/>
      <c r="E40" s="215"/>
      <c r="F40" s="215"/>
      <c r="G40" s="215"/>
      <c r="H40" s="215"/>
      <c r="I40" s="215"/>
      <c r="J40" s="215"/>
      <c r="K40" s="215"/>
      <c r="L40" s="215"/>
      <c r="M40" s="215"/>
      <c r="N40" s="40"/>
    </row>
  </sheetData>
  <mergeCells count="9">
    <mergeCell ref="B3:N3"/>
    <mergeCell ref="B4:N4"/>
    <mergeCell ref="B5:N5"/>
    <mergeCell ref="B8:B9"/>
    <mergeCell ref="C8:D8"/>
    <mergeCell ref="E8:G8"/>
    <mergeCell ref="H8:J8"/>
    <mergeCell ref="K8:M8"/>
    <mergeCell ref="N8:N9"/>
  </mergeCells>
  <printOptions/>
  <pageMargins left="0.4" right="0.52" top="1" bottom="1" header="0.4921259845" footer="0.4921259845"/>
  <pageSetup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9">
      <selection activeCell="P6" sqref="P6"/>
    </sheetView>
  </sheetViews>
  <sheetFormatPr defaultColWidth="11.421875" defaultRowHeight="12.75"/>
  <cols>
    <col min="1" max="2" width="3.00390625" style="0" customWidth="1"/>
    <col min="3" max="3" width="4.7109375" style="0" customWidth="1"/>
    <col min="4" max="4" width="26.00390625" style="0" customWidth="1"/>
    <col min="5" max="13" width="6.7109375" style="213" customWidth="1"/>
    <col min="14" max="14" width="14.28125" style="0" customWidth="1"/>
  </cols>
  <sheetData>
    <row r="1" spans="1:14" ht="13.5" thickBot="1">
      <c r="A1" s="1"/>
      <c r="B1" s="1"/>
      <c r="C1" s="1"/>
      <c r="D1" s="1"/>
      <c r="E1" s="8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1"/>
      <c r="B2" s="3"/>
      <c r="C2" s="4"/>
      <c r="D2" s="5"/>
      <c r="E2" s="47"/>
      <c r="F2" s="4"/>
      <c r="G2" s="4"/>
      <c r="H2" s="4"/>
      <c r="I2" s="4"/>
      <c r="J2" s="4"/>
      <c r="K2" s="4"/>
      <c r="L2" s="4"/>
      <c r="M2" s="4"/>
      <c r="N2" s="48"/>
    </row>
    <row r="3" spans="1:14" ht="33">
      <c r="A3" s="8"/>
      <c r="B3" s="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37.5">
      <c r="A4" s="8"/>
      <c r="B4" s="12" t="s">
        <v>33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9.5">
      <c r="A5" s="15"/>
      <c r="B5" s="51" t="s">
        <v>87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3.5" thickBot="1">
      <c r="A6" s="19"/>
      <c r="B6" s="54"/>
      <c r="C6" s="55"/>
      <c r="D6" s="56"/>
      <c r="E6" s="57"/>
      <c r="F6" s="56"/>
      <c r="G6" s="56"/>
      <c r="H6" s="56"/>
      <c r="I6" s="56"/>
      <c r="J6" s="56"/>
      <c r="K6" s="56"/>
      <c r="L6" s="56"/>
      <c r="M6" s="56"/>
      <c r="N6" s="58"/>
    </row>
    <row r="7" spans="2:14" ht="13.5" thickBot="1">
      <c r="B7" s="59"/>
      <c r="C7" s="59"/>
      <c r="D7" s="59"/>
      <c r="E7" s="60"/>
      <c r="F7" s="61"/>
      <c r="G7" s="61"/>
      <c r="H7" s="61"/>
      <c r="I7" s="61"/>
      <c r="J7" s="61"/>
      <c r="K7" s="61"/>
      <c r="L7" s="61"/>
      <c r="M7" s="61"/>
      <c r="N7" s="62"/>
    </row>
    <row r="8" spans="2:14" ht="15">
      <c r="B8" s="63" t="s">
        <v>3</v>
      </c>
      <c r="C8" s="64" t="s">
        <v>15</v>
      </c>
      <c r="D8" s="65"/>
      <c r="E8" s="66" t="s">
        <v>16</v>
      </c>
      <c r="F8" s="67"/>
      <c r="G8" s="68"/>
      <c r="H8" s="64" t="s">
        <v>17</v>
      </c>
      <c r="I8" s="65"/>
      <c r="J8" s="68"/>
      <c r="K8" s="69" t="s">
        <v>18</v>
      </c>
      <c r="L8" s="70"/>
      <c r="M8" s="68"/>
      <c r="N8" s="71" t="s">
        <v>12</v>
      </c>
    </row>
    <row r="9" spans="1:14" ht="85.5" customHeight="1" thickBot="1">
      <c r="A9" s="8"/>
      <c r="B9" s="72"/>
      <c r="C9" s="73" t="s">
        <v>19</v>
      </c>
      <c r="D9" s="74" t="s">
        <v>20</v>
      </c>
      <c r="E9" s="75" t="s">
        <v>20</v>
      </c>
      <c r="F9" s="76" t="s">
        <v>21</v>
      </c>
      <c r="G9" s="77" t="s">
        <v>4</v>
      </c>
      <c r="H9" s="79" t="s">
        <v>20</v>
      </c>
      <c r="I9" s="80" t="s">
        <v>21</v>
      </c>
      <c r="J9" s="81" t="s">
        <v>4</v>
      </c>
      <c r="K9" s="75" t="s">
        <v>20</v>
      </c>
      <c r="L9" s="76" t="s">
        <v>21</v>
      </c>
      <c r="M9" s="77" t="s">
        <v>4</v>
      </c>
      <c r="N9" s="83"/>
    </row>
    <row r="10" spans="1:14" ht="12.75">
      <c r="A10" s="84"/>
      <c r="B10" s="85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8"/>
    </row>
    <row r="11" spans="1:14" ht="57" customHeight="1">
      <c r="A11" s="85"/>
      <c r="B11" s="32">
        <v>1</v>
      </c>
      <c r="C11" s="32"/>
      <c r="D11" s="32" t="s">
        <v>73</v>
      </c>
      <c r="E11" s="212" t="s">
        <v>88</v>
      </c>
      <c r="F11" s="212" t="s">
        <v>89</v>
      </c>
      <c r="G11" s="212">
        <v>211</v>
      </c>
      <c r="H11" s="212" t="s">
        <v>90</v>
      </c>
      <c r="I11" s="212" t="s">
        <v>91</v>
      </c>
      <c r="J11" s="212">
        <v>212</v>
      </c>
      <c r="K11" s="212" t="s">
        <v>92</v>
      </c>
      <c r="L11" s="212" t="s">
        <v>93</v>
      </c>
      <c r="M11" s="212">
        <v>213</v>
      </c>
      <c r="N11" s="33">
        <v>0.009953703703703704</v>
      </c>
    </row>
    <row r="12" spans="1:14" ht="57" customHeight="1">
      <c r="A12" s="84"/>
      <c r="B12" s="32">
        <v>2</v>
      </c>
      <c r="C12" s="32"/>
      <c r="D12" s="32" t="s">
        <v>94</v>
      </c>
      <c r="E12" s="212" t="s">
        <v>95</v>
      </c>
      <c r="F12" s="212" t="s">
        <v>96</v>
      </c>
      <c r="G12" s="212">
        <v>221</v>
      </c>
      <c r="H12" s="212" t="s">
        <v>97</v>
      </c>
      <c r="I12" s="212" t="s">
        <v>98</v>
      </c>
      <c r="J12" s="212">
        <v>222</v>
      </c>
      <c r="K12" s="212" t="s">
        <v>99</v>
      </c>
      <c r="L12" s="212" t="s">
        <v>100</v>
      </c>
      <c r="M12" s="212">
        <v>223</v>
      </c>
      <c r="N12" s="33">
        <v>0.012048611111111112</v>
      </c>
    </row>
    <row r="13" spans="1:14" ht="60" customHeight="1">
      <c r="A13" s="84"/>
      <c r="B13" s="36"/>
      <c r="C13" s="36"/>
      <c r="D13" s="36"/>
      <c r="E13" s="214"/>
      <c r="F13" s="214"/>
      <c r="G13" s="214"/>
      <c r="H13" s="214"/>
      <c r="I13" s="214"/>
      <c r="J13" s="214"/>
      <c r="K13" s="214"/>
      <c r="L13" s="214"/>
      <c r="M13" s="214"/>
      <c r="N13" s="37"/>
    </row>
    <row r="14" spans="1:14" ht="57" customHeight="1">
      <c r="A14" s="84"/>
      <c r="B14" s="39"/>
      <c r="C14" s="39"/>
      <c r="D14" s="39"/>
      <c r="E14" s="215"/>
      <c r="F14" s="215"/>
      <c r="G14" s="215"/>
      <c r="H14" s="215"/>
      <c r="I14" s="215"/>
      <c r="J14" s="215"/>
      <c r="K14" s="215"/>
      <c r="L14" s="215"/>
      <c r="M14" s="215"/>
      <c r="N14" s="40"/>
    </row>
    <row r="15" spans="1:14" ht="57" customHeight="1">
      <c r="A15" s="84"/>
      <c r="B15" s="39"/>
      <c r="C15" s="39"/>
      <c r="D15" s="39"/>
      <c r="E15" s="215"/>
      <c r="F15" s="215"/>
      <c r="G15" s="215"/>
      <c r="H15" s="215"/>
      <c r="I15" s="215"/>
      <c r="J15" s="215"/>
      <c r="K15" s="215"/>
      <c r="L15" s="215"/>
      <c r="M15" s="215"/>
      <c r="N15" s="40"/>
    </row>
    <row r="16" spans="1:14" ht="57" customHeight="1">
      <c r="A16" s="84"/>
      <c r="B16" s="39"/>
      <c r="C16" s="39"/>
      <c r="D16" s="39"/>
      <c r="E16" s="215"/>
      <c r="F16" s="215"/>
      <c r="G16" s="215"/>
      <c r="H16" s="215"/>
      <c r="I16" s="215"/>
      <c r="J16" s="215"/>
      <c r="K16" s="215"/>
      <c r="L16" s="215"/>
      <c r="M16" s="215"/>
      <c r="N16" s="40"/>
    </row>
    <row r="17" spans="1:14" ht="57" customHeight="1">
      <c r="A17" s="84"/>
      <c r="B17" s="39"/>
      <c r="C17" s="39"/>
      <c r="D17" s="39"/>
      <c r="E17" s="215"/>
      <c r="F17" s="215"/>
      <c r="G17" s="215"/>
      <c r="H17" s="215"/>
      <c r="I17" s="215"/>
      <c r="J17" s="215"/>
      <c r="K17" s="215"/>
      <c r="L17" s="215"/>
      <c r="M17" s="215"/>
      <c r="N17" s="40"/>
    </row>
    <row r="18" spans="1:14" ht="57" customHeight="1">
      <c r="A18" s="1"/>
      <c r="B18" s="39"/>
      <c r="C18" s="39"/>
      <c r="D18" s="39"/>
      <c r="E18" s="215"/>
      <c r="F18" s="215"/>
      <c r="G18" s="215"/>
      <c r="H18" s="215"/>
      <c r="I18" s="215"/>
      <c r="J18" s="215"/>
      <c r="K18" s="215"/>
      <c r="L18" s="215"/>
      <c r="M18" s="215"/>
      <c r="N18" s="40"/>
    </row>
    <row r="19" spans="1:14" ht="57" customHeight="1">
      <c r="A19" s="1"/>
      <c r="B19" s="39"/>
      <c r="C19" s="39"/>
      <c r="D19" s="39"/>
      <c r="E19" s="215"/>
      <c r="F19" s="215"/>
      <c r="G19" s="215"/>
      <c r="H19" s="215"/>
      <c r="I19" s="215"/>
      <c r="J19" s="215"/>
      <c r="K19" s="215"/>
      <c r="L19" s="215"/>
      <c r="M19" s="215"/>
      <c r="N19" s="40"/>
    </row>
    <row r="20" spans="1:14" ht="57" customHeight="1">
      <c r="A20" s="1"/>
      <c r="B20" s="39"/>
      <c r="C20" s="39"/>
      <c r="D20" s="39"/>
      <c r="E20" s="215"/>
      <c r="F20" s="215"/>
      <c r="G20" s="215"/>
      <c r="H20" s="215"/>
      <c r="I20" s="215"/>
      <c r="J20" s="215"/>
      <c r="K20" s="215"/>
      <c r="L20" s="215"/>
      <c r="M20" s="215"/>
      <c r="N20" s="40"/>
    </row>
    <row r="21" spans="1:14" ht="57" customHeight="1">
      <c r="A21" s="1"/>
      <c r="B21" s="39"/>
      <c r="C21" s="39"/>
      <c r="D21" s="39"/>
      <c r="E21" s="215"/>
      <c r="F21" s="215"/>
      <c r="G21" s="215"/>
      <c r="H21" s="215"/>
      <c r="I21" s="215"/>
      <c r="J21" s="215"/>
      <c r="K21" s="215"/>
      <c r="L21" s="215"/>
      <c r="M21" s="215"/>
      <c r="N21" s="40"/>
    </row>
    <row r="22" spans="1:14" ht="57" customHeight="1">
      <c r="A22" s="1"/>
      <c r="B22" s="39"/>
      <c r="C22" s="39"/>
      <c r="D22" s="39"/>
      <c r="E22" s="215"/>
      <c r="F22" s="215"/>
      <c r="G22" s="215"/>
      <c r="H22" s="215"/>
      <c r="I22" s="215"/>
      <c r="J22" s="215"/>
      <c r="K22" s="215"/>
      <c r="L22" s="215"/>
      <c r="M22" s="215"/>
      <c r="N22" s="40"/>
    </row>
    <row r="23" spans="1:14" ht="57" customHeight="1">
      <c r="A23" s="1"/>
      <c r="B23" s="39"/>
      <c r="C23" s="39"/>
      <c r="D23" s="39"/>
      <c r="E23" s="215"/>
      <c r="F23" s="215"/>
      <c r="G23" s="215"/>
      <c r="H23" s="215"/>
      <c r="I23" s="215"/>
      <c r="J23" s="215"/>
      <c r="K23" s="215"/>
      <c r="L23" s="215"/>
      <c r="M23" s="215"/>
      <c r="N23" s="40"/>
    </row>
    <row r="24" spans="1:14" ht="57" customHeight="1">
      <c r="A24" s="1"/>
      <c r="B24" s="39"/>
      <c r="C24" s="39"/>
      <c r="D24" s="39"/>
      <c r="E24" s="215"/>
      <c r="F24" s="215"/>
      <c r="G24" s="215"/>
      <c r="H24" s="215"/>
      <c r="I24" s="215"/>
      <c r="J24" s="215"/>
      <c r="K24" s="215"/>
      <c r="L24" s="215"/>
      <c r="M24" s="215"/>
      <c r="N24" s="40"/>
    </row>
    <row r="25" spans="2:14" ht="57" customHeight="1">
      <c r="B25" s="39"/>
      <c r="C25" s="39"/>
      <c r="D25" s="39"/>
      <c r="E25" s="215"/>
      <c r="F25" s="215"/>
      <c r="G25" s="215"/>
      <c r="H25" s="215"/>
      <c r="I25" s="215"/>
      <c r="J25" s="215"/>
      <c r="K25" s="215"/>
      <c r="L25" s="215"/>
      <c r="M25" s="215"/>
      <c r="N25" s="40"/>
    </row>
    <row r="26" spans="1:14" ht="57" customHeight="1">
      <c r="A26" s="1"/>
      <c r="B26" s="39"/>
      <c r="C26" s="39"/>
      <c r="D26" s="39"/>
      <c r="E26" s="215"/>
      <c r="F26" s="215"/>
      <c r="G26" s="215"/>
      <c r="H26" s="215"/>
      <c r="I26" s="215"/>
      <c r="J26" s="215"/>
      <c r="K26" s="215"/>
      <c r="L26" s="215"/>
      <c r="M26" s="215"/>
      <c r="N26" s="40"/>
    </row>
    <row r="27" spans="2:14" ht="57" customHeight="1">
      <c r="B27" s="39"/>
      <c r="C27" s="39"/>
      <c r="D27" s="39"/>
      <c r="E27" s="215"/>
      <c r="F27" s="215"/>
      <c r="G27" s="215"/>
      <c r="H27" s="215"/>
      <c r="I27" s="215"/>
      <c r="J27" s="215"/>
      <c r="K27" s="215"/>
      <c r="L27" s="215"/>
      <c r="M27" s="215"/>
      <c r="N27" s="40"/>
    </row>
    <row r="28" spans="2:14" ht="57" customHeight="1">
      <c r="B28" s="39"/>
      <c r="C28" s="39"/>
      <c r="D28" s="39"/>
      <c r="E28" s="215"/>
      <c r="F28" s="215"/>
      <c r="G28" s="215"/>
      <c r="H28" s="215"/>
      <c r="I28" s="215"/>
      <c r="J28" s="215"/>
      <c r="K28" s="215"/>
      <c r="L28" s="215"/>
      <c r="M28" s="215"/>
      <c r="N28" s="40"/>
    </row>
    <row r="29" spans="2:14" ht="57" customHeight="1">
      <c r="B29" s="39"/>
      <c r="C29" s="39"/>
      <c r="D29" s="39"/>
      <c r="E29" s="215"/>
      <c r="F29" s="215"/>
      <c r="G29" s="215"/>
      <c r="H29" s="215"/>
      <c r="I29" s="215"/>
      <c r="J29" s="215"/>
      <c r="K29" s="215"/>
      <c r="L29" s="215"/>
      <c r="M29" s="215"/>
      <c r="N29" s="40"/>
    </row>
    <row r="30" spans="2:14" ht="57" customHeight="1">
      <c r="B30" s="39"/>
      <c r="C30" s="39"/>
      <c r="D30" s="39"/>
      <c r="E30" s="215"/>
      <c r="F30" s="215"/>
      <c r="G30" s="215"/>
      <c r="H30" s="215"/>
      <c r="I30" s="215"/>
      <c r="J30" s="215"/>
      <c r="K30" s="215"/>
      <c r="L30" s="215"/>
      <c r="M30" s="215"/>
      <c r="N30" s="40"/>
    </row>
    <row r="31" spans="2:14" ht="57" customHeight="1">
      <c r="B31" s="39"/>
      <c r="C31" s="39"/>
      <c r="D31" s="39"/>
      <c r="E31" s="215"/>
      <c r="F31" s="215"/>
      <c r="G31" s="215"/>
      <c r="H31" s="215"/>
      <c r="I31" s="215"/>
      <c r="J31" s="215"/>
      <c r="K31" s="215"/>
      <c r="L31" s="215"/>
      <c r="M31" s="215"/>
      <c r="N31" s="40"/>
    </row>
    <row r="32" spans="2:14" ht="57" customHeight="1">
      <c r="B32" s="39"/>
      <c r="C32" s="39"/>
      <c r="D32" s="39"/>
      <c r="E32" s="215"/>
      <c r="F32" s="215"/>
      <c r="G32" s="215"/>
      <c r="H32" s="215"/>
      <c r="I32" s="215"/>
      <c r="J32" s="215"/>
      <c r="K32" s="215"/>
      <c r="L32" s="215"/>
      <c r="M32" s="215"/>
      <c r="N32" s="40"/>
    </row>
    <row r="33" spans="2:14" ht="57" customHeight="1">
      <c r="B33" s="39"/>
      <c r="C33" s="39"/>
      <c r="D33" s="39"/>
      <c r="E33" s="215"/>
      <c r="F33" s="215"/>
      <c r="G33" s="215"/>
      <c r="H33" s="215"/>
      <c r="I33" s="215"/>
      <c r="J33" s="215"/>
      <c r="K33" s="215"/>
      <c r="L33" s="215"/>
      <c r="M33" s="215"/>
      <c r="N33" s="40"/>
    </row>
    <row r="34" spans="2:14" ht="57" customHeight="1">
      <c r="B34" s="39"/>
      <c r="C34" s="39"/>
      <c r="D34" s="39"/>
      <c r="E34" s="215"/>
      <c r="F34" s="215"/>
      <c r="G34" s="215"/>
      <c r="H34" s="215"/>
      <c r="I34" s="215"/>
      <c r="J34" s="215"/>
      <c r="K34" s="215"/>
      <c r="L34" s="215"/>
      <c r="M34" s="215"/>
      <c r="N34" s="40"/>
    </row>
    <row r="35" spans="2:14" ht="57" customHeight="1">
      <c r="B35" s="39"/>
      <c r="C35" s="39"/>
      <c r="D35" s="39"/>
      <c r="E35" s="215"/>
      <c r="F35" s="215"/>
      <c r="G35" s="215"/>
      <c r="H35" s="215"/>
      <c r="I35" s="215"/>
      <c r="J35" s="215"/>
      <c r="K35" s="215"/>
      <c r="L35" s="215"/>
      <c r="M35" s="215"/>
      <c r="N35" s="40"/>
    </row>
    <row r="36" spans="2:14" ht="57" customHeight="1">
      <c r="B36" s="39"/>
      <c r="C36" s="39"/>
      <c r="D36" s="39"/>
      <c r="E36" s="215"/>
      <c r="F36" s="215"/>
      <c r="G36" s="215"/>
      <c r="H36" s="215"/>
      <c r="I36" s="215"/>
      <c r="J36" s="215"/>
      <c r="K36" s="215"/>
      <c r="L36" s="215"/>
      <c r="M36" s="215"/>
      <c r="N36" s="40"/>
    </row>
    <row r="37" spans="2:14" ht="57" customHeight="1">
      <c r="B37" s="39"/>
      <c r="C37" s="39"/>
      <c r="D37" s="39"/>
      <c r="E37" s="215"/>
      <c r="F37" s="215"/>
      <c r="G37" s="215"/>
      <c r="H37" s="215"/>
      <c r="I37" s="215"/>
      <c r="J37" s="215"/>
      <c r="K37" s="215"/>
      <c r="L37" s="215"/>
      <c r="M37" s="215"/>
      <c r="N37" s="40"/>
    </row>
    <row r="38" spans="2:14" ht="57" customHeight="1">
      <c r="B38" s="39"/>
      <c r="C38" s="39"/>
      <c r="D38" s="39"/>
      <c r="E38" s="215"/>
      <c r="F38" s="215"/>
      <c r="G38" s="215"/>
      <c r="H38" s="215"/>
      <c r="I38" s="215"/>
      <c r="J38" s="215"/>
      <c r="K38" s="215"/>
      <c r="L38" s="215"/>
      <c r="M38" s="215"/>
      <c r="N38" s="40"/>
    </row>
    <row r="39" spans="2:14" ht="57" customHeight="1">
      <c r="B39" s="39"/>
      <c r="C39" s="39"/>
      <c r="D39" s="39"/>
      <c r="E39" s="215"/>
      <c r="F39" s="215"/>
      <c r="G39" s="215"/>
      <c r="H39" s="215"/>
      <c r="I39" s="215"/>
      <c r="J39" s="215"/>
      <c r="K39" s="215"/>
      <c r="L39" s="215"/>
      <c r="M39" s="215"/>
      <c r="N39" s="40"/>
    </row>
    <row r="40" spans="2:14" ht="57" customHeight="1">
      <c r="B40" s="39"/>
      <c r="C40" s="39"/>
      <c r="D40" s="39"/>
      <c r="E40" s="215"/>
      <c r="F40" s="215"/>
      <c r="G40" s="215"/>
      <c r="H40" s="215"/>
      <c r="I40" s="215"/>
      <c r="J40" s="215"/>
      <c r="K40" s="215"/>
      <c r="L40" s="215"/>
      <c r="M40" s="215"/>
      <c r="N40" s="40"/>
    </row>
  </sheetData>
  <mergeCells count="9">
    <mergeCell ref="B3:N3"/>
    <mergeCell ref="B4:N4"/>
    <mergeCell ref="B5:N5"/>
    <mergeCell ref="B8:B9"/>
    <mergeCell ref="C8:D8"/>
    <mergeCell ref="E8:G8"/>
    <mergeCell ref="H8:J8"/>
    <mergeCell ref="K8:M8"/>
    <mergeCell ref="N8:N9"/>
  </mergeCells>
  <printOptions/>
  <pageMargins left="0.44" right="0.5" top="1" bottom="1" header="0.4921259845" footer="0.492125984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workbookViewId="0" topLeftCell="A1">
      <pane ySplit="7" topLeftCell="BM8" activePane="bottomLeft" state="frozen"/>
      <selection pane="topLeft" activeCell="B2" sqref="B2:K39"/>
      <selection pane="bottomLeft" activeCell="B2" sqref="B2:K39"/>
    </sheetView>
  </sheetViews>
  <sheetFormatPr defaultColWidth="11.421875" defaultRowHeight="12.75"/>
  <cols>
    <col min="1" max="1" width="1.1484375" style="0" customWidth="1"/>
    <col min="2" max="2" width="4.00390625" style="0" bestFit="1" customWidth="1"/>
    <col min="3" max="3" width="5.7109375" style="0" bestFit="1" customWidth="1"/>
    <col min="4" max="4" width="11.140625" style="0" bestFit="1" customWidth="1"/>
    <col min="5" max="5" width="12.57421875" style="0" bestFit="1" customWidth="1"/>
    <col min="6" max="6" width="4.421875" style="0" bestFit="1" customWidth="1"/>
    <col min="7" max="7" width="26.00390625" style="0" bestFit="1" customWidth="1"/>
    <col min="8" max="8" width="9.8515625" style="0" customWidth="1"/>
    <col min="9" max="9" width="5.7109375" style="0" bestFit="1" customWidth="1"/>
  </cols>
  <sheetData>
    <row r="1" spans="1:11" ht="12.75">
      <c r="A1" s="1"/>
      <c r="B1" s="3"/>
      <c r="C1" s="4"/>
      <c r="D1" s="5"/>
      <c r="E1" s="5"/>
      <c r="F1" s="4"/>
      <c r="G1" s="5"/>
      <c r="H1" s="6"/>
      <c r="I1" s="4"/>
      <c r="J1" s="6"/>
      <c r="K1" s="7"/>
    </row>
    <row r="2" spans="1:11" ht="33">
      <c r="A2" s="8"/>
      <c r="B2" s="9" t="s">
        <v>0</v>
      </c>
      <c r="C2" s="10"/>
      <c r="D2" s="10"/>
      <c r="E2" s="10"/>
      <c r="F2" s="10"/>
      <c r="G2" s="10"/>
      <c r="H2" s="10"/>
      <c r="I2" s="10"/>
      <c r="J2" s="10"/>
      <c r="K2" s="11"/>
    </row>
    <row r="3" spans="1:11" ht="37.5">
      <c r="A3" s="8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4"/>
    </row>
    <row r="4" spans="1:11" ht="19.5">
      <c r="A4" s="15"/>
      <c r="B4" s="16" t="s">
        <v>13</v>
      </c>
      <c r="C4" s="17"/>
      <c r="D4" s="17"/>
      <c r="E4" s="17"/>
      <c r="F4" s="17"/>
      <c r="G4" s="17"/>
      <c r="H4" s="17"/>
      <c r="I4" s="17"/>
      <c r="J4" s="17"/>
      <c r="K4" s="18"/>
    </row>
    <row r="5" spans="1:11" ht="3.75" customHeight="1" thickBot="1">
      <c r="A5" s="19"/>
      <c r="B5" s="20"/>
      <c r="C5" s="21"/>
      <c r="D5" s="22"/>
      <c r="E5" s="22"/>
      <c r="F5" s="21"/>
      <c r="G5" s="22"/>
      <c r="H5" s="23"/>
      <c r="I5" s="21"/>
      <c r="J5" s="23"/>
      <c r="K5" s="24"/>
    </row>
    <row r="6" spans="2:11" ht="12.75"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66.75" customHeight="1">
      <c r="A7" s="8"/>
      <c r="B7" s="26" t="s">
        <v>3</v>
      </c>
      <c r="C7" s="26" t="s">
        <v>4</v>
      </c>
      <c r="D7" s="27" t="s">
        <v>5</v>
      </c>
      <c r="E7" s="27" t="s">
        <v>6</v>
      </c>
      <c r="F7" s="26" t="s">
        <v>7</v>
      </c>
      <c r="G7" s="27" t="s">
        <v>8</v>
      </c>
      <c r="H7" s="28" t="s">
        <v>9</v>
      </c>
      <c r="I7" s="26" t="s">
        <v>10</v>
      </c>
      <c r="J7" s="28" t="s">
        <v>11</v>
      </c>
      <c r="K7" s="28" t="s">
        <v>12</v>
      </c>
    </row>
    <row r="8" spans="1:11" ht="12.75">
      <c r="A8" s="1"/>
      <c r="B8" s="35">
        <v>1</v>
      </c>
      <c r="C8" s="32">
        <f>IF('[1]Abrechnung'!H42=5,'[1]Abrechnung'!A42," ")</f>
        <v>39</v>
      </c>
      <c r="D8" s="32" t="str">
        <f>IF('[1]Abrechnung'!H42=5,'[1]Abrechnung'!B42," ")</f>
        <v>Sievers</v>
      </c>
      <c r="E8" s="32" t="str">
        <f>IF('[1]Abrechnung'!H42=5,'[1]Abrechnung'!C42," ")</f>
        <v>Günter</v>
      </c>
      <c r="F8" s="32">
        <f>IF('[1]Abrechnung'!H42=5,'[1]Abrechnung'!D42," ")</f>
        <v>43</v>
      </c>
      <c r="G8" s="32" t="str">
        <f>IF('[1]Abrechnung'!H42=5,'[1]Abrechnung'!F42," ")</f>
        <v>KK Nindorf Ü40</v>
      </c>
      <c r="H8" s="33">
        <f>IF('[1]Abrechnung'!$H42=5,'[1]Abrechnung'!M42," ")</f>
        <v>0.006076388888889062</v>
      </c>
      <c r="I8" s="34">
        <f>IF('[1]Abrechnung'!$H42=5,'[1]Abrechnung'!J42," ")</f>
        <v>0</v>
      </c>
      <c r="J8" s="33">
        <f>IF('[1]Abrechnung'!$H42=5,'[1]Abrechnung'!K42," ")</f>
        <v>0</v>
      </c>
      <c r="K8" s="33">
        <f>IF('[1]Abrechnung'!$H42=5,'[1]Abrechnung'!N42," ")</f>
        <v>0.006076388888889062</v>
      </c>
    </row>
    <row r="9" spans="1:11" ht="12.75">
      <c r="A9" s="31"/>
      <c r="B9" s="32">
        <v>2</v>
      </c>
      <c r="C9" s="32">
        <f>IF('[1]Abrechnung'!H75=5,'[1]Abrechnung'!A75," ")</f>
        <v>72</v>
      </c>
      <c r="D9" s="32" t="str">
        <f>IF('[1]Abrechnung'!H75=5,'[1]Abrechnung'!B75," ")</f>
        <v>Keen</v>
      </c>
      <c r="E9" s="32" t="str">
        <f>IF('[1]Abrechnung'!H75=5,'[1]Abrechnung'!C75," ")</f>
        <v>Jens</v>
      </c>
      <c r="F9" s="32">
        <f>IF('[1]Abrechnung'!H75=5,'[1]Abrechnung'!D75," ")</f>
        <v>44</v>
      </c>
      <c r="G9" s="32" t="str">
        <f>IF('[1]Abrechnung'!H75=5,'[1]Abrechnung'!F75," ")</f>
        <v>TuS Bargstedt „Laufen“ 1</v>
      </c>
      <c r="H9" s="33">
        <f>IF('[1]Abrechnung'!$H75=5,'[1]Abrechnung'!M75," ")</f>
        <v>0.006192129629629561</v>
      </c>
      <c r="I9" s="34">
        <f>IF('[1]Abrechnung'!$H75=5,'[1]Abrechnung'!J75," ")</f>
        <v>0</v>
      </c>
      <c r="J9" s="33">
        <f>IF('[1]Abrechnung'!$H75=5,'[1]Abrechnung'!K75," ")</f>
        <v>0</v>
      </c>
      <c r="K9" s="33">
        <f>IF('[1]Abrechnung'!$H75=5,'[1]Abrechnung'!N75," ")</f>
        <v>0.006192129629629561</v>
      </c>
    </row>
    <row r="10" spans="1:11" ht="12.75">
      <c r="A10" s="1"/>
      <c r="B10" s="32">
        <v>3</v>
      </c>
      <c r="C10" s="32">
        <f>IF('[1]Abrechnung'!H62=5,'[1]Abrechnung'!A62," ")</f>
        <v>59</v>
      </c>
      <c r="D10" s="32" t="str">
        <f>IF('[1]Abrechnung'!H62=5,'[1]Abrechnung'!B62," ")</f>
        <v>Kupkow</v>
      </c>
      <c r="E10" s="32" t="str">
        <f>IF('[1]Abrechnung'!H62=5,'[1]Abrechnung'!C62," ")</f>
        <v>Dirk</v>
      </c>
      <c r="F10" s="32">
        <f>IF('[1]Abrechnung'!H62=5,'[1]Abrechnung'!D62," ")</f>
        <v>42</v>
      </c>
      <c r="G10" s="32" t="str">
        <f>IF('[1]Abrechnung'!H62=5,'[1]Abrechnung'!F62," ")</f>
        <v>Nur Einzelstart!!!</v>
      </c>
      <c r="H10" s="33">
        <f>IF('[1]Abrechnung'!$H62=5,'[1]Abrechnung'!M62," ")</f>
        <v>0.005972222222222268</v>
      </c>
      <c r="I10" s="34">
        <f>IF('[1]Abrechnung'!$H62=5,'[1]Abrechnung'!J62," ")</f>
        <v>1</v>
      </c>
      <c r="J10" s="33">
        <f>IF('[1]Abrechnung'!$H62=5,'[1]Abrechnung'!K62," ")</f>
        <v>0.00023148148148148146</v>
      </c>
      <c r="K10" s="33">
        <f>IF('[1]Abrechnung'!$H62=5,'[1]Abrechnung'!N62," ")</f>
        <v>0.006203703703703749</v>
      </c>
    </row>
    <row r="11" spans="1:11" ht="12.75">
      <c r="A11" s="1"/>
      <c r="B11" s="32">
        <v>4</v>
      </c>
      <c r="C11" s="32">
        <f>IF('[1]Abrechnung'!H15=5,'[1]Abrechnung'!A15," ")</f>
        <v>12</v>
      </c>
      <c r="D11" s="32" t="str">
        <f>IF('[1]Abrechnung'!H15=5,'[1]Abrechnung'!B15," ")</f>
        <v>Sibbert</v>
      </c>
      <c r="E11" s="32" t="str">
        <f>IF('[1]Abrechnung'!H15=5,'[1]Abrechnung'!C15," ")</f>
        <v>Hans-Christian</v>
      </c>
      <c r="F11" s="32">
        <f>IF('[1]Abrechnung'!H15=5,'[1]Abrechnung'!D15," ")</f>
        <v>49</v>
      </c>
      <c r="G11" s="32" t="str">
        <f>IF('[1]Abrechnung'!H15=5,'[1]Abrechnung'!F15," ")</f>
        <v>TuS Bargstedt „Laufen“ 2</v>
      </c>
      <c r="H11" s="33">
        <f>IF('[1]Abrechnung'!$H15=5,'[1]Abrechnung'!M15," ")</f>
        <v>0.006331018518518694</v>
      </c>
      <c r="I11" s="34">
        <f>IF('[1]Abrechnung'!$H15=5,'[1]Abrechnung'!J15," ")</f>
        <v>0</v>
      </c>
      <c r="J11" s="33">
        <f>IF('[1]Abrechnung'!$H15=5,'[1]Abrechnung'!K15," ")</f>
        <v>0</v>
      </c>
      <c r="K11" s="33">
        <f>IF('[1]Abrechnung'!$H15=5,'[1]Abrechnung'!N15," ")</f>
        <v>0.006331018518518694</v>
      </c>
    </row>
    <row r="12" spans="1:11" ht="12.75">
      <c r="A12" s="1"/>
      <c r="B12" s="32">
        <v>5</v>
      </c>
      <c r="C12" s="32">
        <f>IF('[1]Abrechnung'!H12=5,'[1]Abrechnung'!A12," ")</f>
        <v>9</v>
      </c>
      <c r="D12" s="32" t="str">
        <f>IF('[1]Abrechnung'!H12=5,'[1]Abrechnung'!B12," ")</f>
        <v>Bestmann</v>
      </c>
      <c r="E12" s="32" t="str">
        <f>IF('[1]Abrechnung'!H12=5,'[1]Abrechnung'!C12," ")</f>
        <v>Thorsten</v>
      </c>
      <c r="F12" s="32">
        <f>IF('[1]Abrechnung'!H12=5,'[1]Abrechnung'!D12," ")</f>
        <v>42</v>
      </c>
      <c r="G12" s="32" t="str">
        <f>IF('[1]Abrechnung'!H12=5,'[1]Abrechnung'!F12," ")</f>
        <v>Kartenclub „Meine Jungs“</v>
      </c>
      <c r="H12" s="33">
        <f>IF('[1]Abrechnung'!$H12=5,'[1]Abrechnung'!M12," ")</f>
        <v>0.006446759259259083</v>
      </c>
      <c r="I12" s="34">
        <f>IF('[1]Abrechnung'!$H12=5,'[1]Abrechnung'!J12," ")</f>
        <v>1</v>
      </c>
      <c r="J12" s="33">
        <f>IF('[1]Abrechnung'!$H12=5,'[1]Abrechnung'!K12," ")</f>
        <v>0.00023148148148148146</v>
      </c>
      <c r="K12" s="33">
        <f>IF('[1]Abrechnung'!$H12=5,'[1]Abrechnung'!N12," ")</f>
        <v>0.006678240740740565</v>
      </c>
    </row>
    <row r="13" spans="1:11" ht="12.75">
      <c r="A13" s="1"/>
      <c r="B13" s="32">
        <v>6</v>
      </c>
      <c r="C13" s="32">
        <f>IF('[1]Abrechnung'!H76=5,'[1]Abrechnung'!A76," ")</f>
        <v>73</v>
      </c>
      <c r="D13" s="32" t="str">
        <f>IF('[1]Abrechnung'!H76=5,'[1]Abrechnung'!B76," ")</f>
        <v>Seggering</v>
      </c>
      <c r="E13" s="32" t="str">
        <f>IF('[1]Abrechnung'!H76=5,'[1]Abrechnung'!C76," ")</f>
        <v>Andreas</v>
      </c>
      <c r="F13" s="32">
        <f>IF('[1]Abrechnung'!H76=5,'[1]Abrechnung'!D76," ")</f>
        <v>46</v>
      </c>
      <c r="G13" s="32" t="str">
        <f>IF('[1]Abrechnung'!H76=5,'[1]Abrechnung'!F76," ")</f>
        <v>TuS Bargstedt „Laufen“ 2</v>
      </c>
      <c r="H13" s="33">
        <f>IF('[1]Abrechnung'!$H76=5,'[1]Abrechnung'!M76," ")</f>
        <v>0.006516203703704093</v>
      </c>
      <c r="I13" s="34">
        <f>IF('[1]Abrechnung'!$H76=5,'[1]Abrechnung'!J76," ")</f>
        <v>1</v>
      </c>
      <c r="J13" s="33">
        <f>IF('[1]Abrechnung'!$H76=5,'[1]Abrechnung'!K76," ")</f>
        <v>0.00023148148148148146</v>
      </c>
      <c r="K13" s="33">
        <f>IF('[1]Abrechnung'!$H76=5,'[1]Abrechnung'!N76," ")</f>
        <v>0.006747685185185575</v>
      </c>
    </row>
    <row r="14" spans="1:11" ht="12.75">
      <c r="A14" s="1"/>
      <c r="B14" s="32">
        <v>7</v>
      </c>
      <c r="C14" s="32">
        <f>IF('[1]Abrechnung'!H69=5,'[1]Abrechnung'!A69," ")</f>
        <v>66</v>
      </c>
      <c r="D14" s="32" t="str">
        <f>IF('[1]Abrechnung'!H69=5,'[1]Abrechnung'!B69," ")</f>
        <v>Kröger </v>
      </c>
      <c r="E14" s="32" t="str">
        <f>IF('[1]Abrechnung'!H69=5,'[1]Abrechnung'!C69," ")</f>
        <v>Torsten</v>
      </c>
      <c r="F14" s="32">
        <f>IF('[1]Abrechnung'!H69=5,'[1]Abrechnung'!D69," ")</f>
        <v>43</v>
      </c>
      <c r="G14" s="32" t="str">
        <f>IF('[1]Abrechnung'!H69=5,'[1]Abrechnung'!F69," ")</f>
        <v>SSV Nienborstel – Herren Ü40 1</v>
      </c>
      <c r="H14" s="33">
        <f>IF('[1]Abrechnung'!$H69=5,'[1]Abrechnung'!M69," ")</f>
        <v>0.00653935185185206</v>
      </c>
      <c r="I14" s="34">
        <f>IF('[1]Abrechnung'!$H69=5,'[1]Abrechnung'!J69," ")</f>
        <v>1</v>
      </c>
      <c r="J14" s="33">
        <f>IF('[1]Abrechnung'!$H69=5,'[1]Abrechnung'!K69," ")</f>
        <v>0.00023148148148148146</v>
      </c>
      <c r="K14" s="33">
        <f>IF('[1]Abrechnung'!$H69=5,'[1]Abrechnung'!N69," ")</f>
        <v>0.006770833333333542</v>
      </c>
    </row>
    <row r="15" spans="1:11" ht="12.75">
      <c r="A15" s="1"/>
      <c r="B15" s="32">
        <v>7</v>
      </c>
      <c r="C15" s="32">
        <f>IF('[1]Abrechnung'!H81=5,'[1]Abrechnung'!A81," ")</f>
        <v>78</v>
      </c>
      <c r="D15" s="32" t="str">
        <f>IF('[1]Abrechnung'!H81=5,'[1]Abrechnung'!B81," ")</f>
        <v>Kasch</v>
      </c>
      <c r="E15" s="32" t="str">
        <f>IF('[1]Abrechnung'!H81=5,'[1]Abrechnung'!C81," ")</f>
        <v>Hans </v>
      </c>
      <c r="F15" s="32">
        <f>IF('[1]Abrechnung'!H81=5,'[1]Abrechnung'!D81," ")</f>
        <v>48</v>
      </c>
      <c r="G15" s="32" t="str">
        <f>IF('[1]Abrechnung'!H81=5,'[1]Abrechnung'!F81," ")</f>
        <v>Die Jungs vom Dorf 2</v>
      </c>
      <c r="H15" s="33">
        <f>IF('[1]Abrechnung'!$H81=5,'[1]Abrechnung'!M81," ")</f>
        <v>0.006539351851852504</v>
      </c>
      <c r="I15" s="34">
        <f>IF('[1]Abrechnung'!$H81=5,'[1]Abrechnung'!J81," ")</f>
        <v>1</v>
      </c>
      <c r="J15" s="33">
        <f>IF('[1]Abrechnung'!$H81=5,'[1]Abrechnung'!K81," ")</f>
        <v>0.00023148148148148146</v>
      </c>
      <c r="K15" s="33">
        <f>IF('[1]Abrechnung'!$H81=5,'[1]Abrechnung'!N81," ")</f>
        <v>0.006770833333333986</v>
      </c>
    </row>
    <row r="16" spans="1:11" ht="12.75">
      <c r="A16" s="1"/>
      <c r="B16" s="32">
        <v>9</v>
      </c>
      <c r="C16" s="32">
        <f>IF('[1]Abrechnung'!H21=5,'[1]Abrechnung'!A21," ")</f>
        <v>18</v>
      </c>
      <c r="D16" s="32" t="str">
        <f>IF('[1]Abrechnung'!H21=5,'[1]Abrechnung'!B21," ")</f>
        <v>Weilkins</v>
      </c>
      <c r="E16" s="32" t="str">
        <f>IF('[1]Abrechnung'!H21=5,'[1]Abrechnung'!C21," ")</f>
        <v>Rolf</v>
      </c>
      <c r="F16" s="32">
        <f>IF('[1]Abrechnung'!H21=5,'[1]Abrechnung'!D21," ")</f>
        <v>57</v>
      </c>
      <c r="G16" s="32" t="str">
        <f>IF('[1]Abrechnung'!H21=5,'[1]Abrechnung'!F21," ")</f>
        <v>SSV Nienborstel – Herren Ü40 2</v>
      </c>
      <c r="H16" s="33">
        <f>IF('[1]Abrechnung'!$H21=5,'[1]Abrechnung'!M21," ")</f>
        <v>0.006851851851851776</v>
      </c>
      <c r="I16" s="34">
        <f>IF('[1]Abrechnung'!$H21=5,'[1]Abrechnung'!J21," ")</f>
        <v>0</v>
      </c>
      <c r="J16" s="33">
        <f>IF('[1]Abrechnung'!$H21=5,'[1]Abrechnung'!K21," ")</f>
        <v>0</v>
      </c>
      <c r="K16" s="33">
        <f>IF('[1]Abrechnung'!$H21=5,'[1]Abrechnung'!N21," ")</f>
        <v>0.006851851851851776</v>
      </c>
    </row>
    <row r="17" spans="1:11" ht="12.75">
      <c r="A17" s="1"/>
      <c r="B17" s="32">
        <v>10</v>
      </c>
      <c r="C17" s="32">
        <f>IF('[1]Abrechnung'!H20=5,'[1]Abrechnung'!A20," ")</f>
        <v>17</v>
      </c>
      <c r="D17" s="32" t="str">
        <f>IF('[1]Abrechnung'!H20=5,'[1]Abrechnung'!B20," ")</f>
        <v>Kühl</v>
      </c>
      <c r="E17" s="32" t="str">
        <f>IF('[1]Abrechnung'!H20=5,'[1]Abrechnung'!C20," ")</f>
        <v>Holger</v>
      </c>
      <c r="F17" s="32">
        <f>IF('[1]Abrechnung'!H20=5,'[1]Abrechnung'!D20," ")</f>
        <v>50</v>
      </c>
      <c r="G17" s="32" t="str">
        <f>IF('[1]Abrechnung'!H20=5,'[1]Abrechnung'!F20," ")</f>
        <v>SSV Nienborstel – Herren Ü40 1</v>
      </c>
      <c r="H17" s="33">
        <f>IF('[1]Abrechnung'!$H20=5,'[1]Abrechnung'!M20," ")</f>
        <v>0.006631944444444926</v>
      </c>
      <c r="I17" s="34">
        <f>IF('[1]Abrechnung'!$H20=5,'[1]Abrechnung'!J20," ")</f>
        <v>1</v>
      </c>
      <c r="J17" s="33">
        <f>IF('[1]Abrechnung'!$H20=5,'[1]Abrechnung'!K20," ")</f>
        <v>0.00023148148148148146</v>
      </c>
      <c r="K17" s="33">
        <f>IF('[1]Abrechnung'!$H20=5,'[1]Abrechnung'!N20," ")</f>
        <v>0.006863425925926408</v>
      </c>
    </row>
    <row r="18" spans="1:11" ht="12.75">
      <c r="A18" s="1"/>
      <c r="B18" s="32">
        <v>11</v>
      </c>
      <c r="C18" s="32">
        <f>IF('[1]Abrechnung'!H52=5,'[1]Abrechnung'!A52," ")</f>
        <v>49</v>
      </c>
      <c r="D18" s="32" t="str">
        <f>IF('[1]Abrechnung'!H52=5,'[1]Abrechnung'!B52," ")</f>
        <v>Trede</v>
      </c>
      <c r="E18" s="32" t="str">
        <f>IF('[1]Abrechnung'!H52=5,'[1]Abrechnung'!C52," ")</f>
        <v>Axel</v>
      </c>
      <c r="F18" s="32">
        <f>IF('[1]Abrechnung'!H52=5,'[1]Abrechnung'!D52," ")</f>
        <v>48</v>
      </c>
      <c r="G18" s="32" t="str">
        <f>IF('[1]Abrechnung'!H52=5,'[1]Abrechnung'!F52," ")</f>
        <v>SSV Nienborstel – Herren Ü40 2</v>
      </c>
      <c r="H18" s="33">
        <f>IF('[1]Abrechnung'!$H52=5,'[1]Abrechnung'!M52," ")</f>
        <v>0.007025462962962581</v>
      </c>
      <c r="I18" s="34">
        <f>IF('[1]Abrechnung'!$H52=5,'[1]Abrechnung'!J52," ")</f>
        <v>0</v>
      </c>
      <c r="J18" s="33">
        <f>IF('[1]Abrechnung'!$H52=5,'[1]Abrechnung'!K52," ")</f>
        <v>0</v>
      </c>
      <c r="K18" s="33">
        <f>IF('[1]Abrechnung'!$H52=5,'[1]Abrechnung'!N52," ")</f>
        <v>0.007025462962962581</v>
      </c>
    </row>
    <row r="19" spans="1:11" ht="12.75">
      <c r="A19" s="1"/>
      <c r="B19" s="32">
        <v>12</v>
      </c>
      <c r="C19" s="32">
        <f>IF('[1]Abrechnung'!H43=5,'[1]Abrechnung'!A43," ")</f>
        <v>40</v>
      </c>
      <c r="D19" s="32" t="str">
        <f>IF('[1]Abrechnung'!H43=5,'[1]Abrechnung'!B43," ")</f>
        <v>Bichel</v>
      </c>
      <c r="E19" s="32" t="str">
        <f>IF('[1]Abrechnung'!H43=5,'[1]Abrechnung'!C43," ")</f>
        <v>Hartmut</v>
      </c>
      <c r="F19" s="32">
        <f>IF('[1]Abrechnung'!H43=5,'[1]Abrechnung'!D43," ")</f>
        <v>44</v>
      </c>
      <c r="G19" s="32" t="str">
        <f>IF('[1]Abrechnung'!H43=5,'[1]Abrechnung'!F43," ")</f>
        <v>Kartenclub „Meine Jungs“</v>
      </c>
      <c r="H19" s="33">
        <f>IF('[1]Abrechnung'!$H43=5,'[1]Abrechnung'!M43," ")</f>
        <v>0.0068634259259255925</v>
      </c>
      <c r="I19" s="34">
        <f>IF('[1]Abrechnung'!$H43=5,'[1]Abrechnung'!J43," ")</f>
        <v>1</v>
      </c>
      <c r="J19" s="33">
        <f>IF('[1]Abrechnung'!$H43=5,'[1]Abrechnung'!K43," ")</f>
        <v>0.00023148148148148146</v>
      </c>
      <c r="K19" s="33">
        <f>IF('[1]Abrechnung'!$H43=5,'[1]Abrechnung'!N43," ")</f>
        <v>0.007094907407407074</v>
      </c>
    </row>
    <row r="20" spans="1:11" ht="12.75">
      <c r="A20" s="1"/>
      <c r="B20" s="32">
        <v>13</v>
      </c>
      <c r="C20" s="32">
        <f>IF('[1]Abrechnung'!H73=5,'[1]Abrechnung'!A73," ")</f>
        <v>70</v>
      </c>
      <c r="D20" s="32" t="str">
        <f>IF('[1]Abrechnung'!H73=5,'[1]Abrechnung'!B73," ")</f>
        <v>Karwat</v>
      </c>
      <c r="E20" s="32" t="str">
        <f>IF('[1]Abrechnung'!H73=5,'[1]Abrechnung'!C73," ")</f>
        <v>Dietmar</v>
      </c>
      <c r="F20" s="32">
        <f>IF('[1]Abrechnung'!H73=5,'[1]Abrechnung'!D73," ")</f>
        <v>53</v>
      </c>
      <c r="G20" s="32" t="str">
        <f>IF('[1]Abrechnung'!H73=5,'[1]Abrechnung'!F73," ")</f>
        <v>KK Nindorf Ü40</v>
      </c>
      <c r="H20" s="33">
        <f>IF('[1]Abrechnung'!$H73=5,'[1]Abrechnung'!M73," ")</f>
        <v>0.0071643518518518245</v>
      </c>
      <c r="I20" s="34">
        <f>IF('[1]Abrechnung'!$H73=5,'[1]Abrechnung'!J73," ")</f>
        <v>0</v>
      </c>
      <c r="J20" s="33">
        <f>IF('[1]Abrechnung'!$H73=5,'[1]Abrechnung'!K73," ")</f>
        <v>0</v>
      </c>
      <c r="K20" s="33">
        <f>IF('[1]Abrechnung'!$H73=5,'[1]Abrechnung'!N73," ")</f>
        <v>0.0071643518518518245</v>
      </c>
    </row>
    <row r="21" spans="1:11" ht="12.75">
      <c r="A21" s="1"/>
      <c r="B21" s="32">
        <v>14</v>
      </c>
      <c r="C21" s="32">
        <f>IF('[1]Abrechnung'!H44=5,'[1]Abrechnung'!A44," ")</f>
        <v>41</v>
      </c>
      <c r="D21" s="32" t="str">
        <f>IF('[1]Abrechnung'!H44=5,'[1]Abrechnung'!B44," ")</f>
        <v>Hoppe</v>
      </c>
      <c r="E21" s="32" t="str">
        <f>IF('[1]Abrechnung'!H44=5,'[1]Abrechnung'!C44," ")</f>
        <v>Ralf</v>
      </c>
      <c r="F21" s="32">
        <f>IF('[1]Abrechnung'!H44=5,'[1]Abrechnung'!D44," ")</f>
        <v>53</v>
      </c>
      <c r="G21" s="32" t="str">
        <f>IF('[1]Abrechnung'!H44=5,'[1]Abrechnung'!F44," ")</f>
        <v>TuS Bargstedt „Laufen“ 1</v>
      </c>
      <c r="H21" s="33">
        <f>IF('[1]Abrechnung'!$H44=5,'[1]Abrechnung'!M44," ")</f>
        <v>0.006851851851851887</v>
      </c>
      <c r="I21" s="34">
        <f>IF('[1]Abrechnung'!$H44=5,'[1]Abrechnung'!J44," ")</f>
        <v>2</v>
      </c>
      <c r="J21" s="33">
        <f>IF('[1]Abrechnung'!$H44=5,'[1]Abrechnung'!K44," ")</f>
        <v>0.0004629629629629629</v>
      </c>
      <c r="K21" s="33">
        <f>IF('[1]Abrechnung'!$H44=5,'[1]Abrechnung'!N44," ")</f>
        <v>0.0073148148148148495</v>
      </c>
    </row>
    <row r="22" spans="1:11" ht="12.75">
      <c r="A22" s="1"/>
      <c r="B22" s="32">
        <v>15</v>
      </c>
      <c r="C22" s="32">
        <f>IF('[1]Abrechnung'!H51=5,'[1]Abrechnung'!A51," ")</f>
        <v>48</v>
      </c>
      <c r="D22" s="32" t="str">
        <f>IF('[1]Abrechnung'!H51=5,'[1]Abrechnung'!B51," ")</f>
        <v>Wetzel</v>
      </c>
      <c r="E22" s="32" t="str">
        <f>IF('[1]Abrechnung'!H51=5,'[1]Abrechnung'!C51," ")</f>
        <v>Andreas</v>
      </c>
      <c r="F22" s="32">
        <f>IF('[1]Abrechnung'!H51=5,'[1]Abrechnung'!D51," ")</f>
        <v>51</v>
      </c>
      <c r="G22" s="32" t="str">
        <f>IF('[1]Abrechnung'!H51=5,'[1]Abrechnung'!F51," ")</f>
        <v>SSV Nienborstel – Herren Ü40 1</v>
      </c>
      <c r="H22" s="33">
        <f>IF('[1]Abrechnung'!$H51=5,'[1]Abrechnung'!M51," ")</f>
        <v>0.006643518518518743</v>
      </c>
      <c r="I22" s="34">
        <f>IF('[1]Abrechnung'!$H51=5,'[1]Abrechnung'!J51," ")</f>
        <v>3</v>
      </c>
      <c r="J22" s="33">
        <f>IF('[1]Abrechnung'!$H51=5,'[1]Abrechnung'!K51," ")</f>
        <v>0.0006944444444444444</v>
      </c>
      <c r="K22" s="33">
        <f>IF('[1]Abrechnung'!$H51=5,'[1]Abrechnung'!N51," ")</f>
        <v>0.0073379629629631874</v>
      </c>
    </row>
    <row r="23" spans="1:11" ht="12.75">
      <c r="A23" s="1"/>
      <c r="B23" s="32">
        <v>16</v>
      </c>
      <c r="C23" s="32">
        <f>IF('[1]Abrechnung'!H80=5,'[1]Abrechnung'!A80," ")</f>
        <v>77</v>
      </c>
      <c r="D23" s="32" t="str">
        <f>IF('[1]Abrechnung'!H80=5,'[1]Abrechnung'!B80," ")</f>
        <v>Wittorf</v>
      </c>
      <c r="E23" s="32" t="str">
        <f>IF('[1]Abrechnung'!H80=5,'[1]Abrechnung'!C80," ")</f>
        <v>Günter</v>
      </c>
      <c r="F23" s="32">
        <f>IF('[1]Abrechnung'!H80=5,'[1]Abrechnung'!D80," ")</f>
        <v>53</v>
      </c>
      <c r="G23" s="32" t="str">
        <f>IF('[1]Abrechnung'!H80=5,'[1]Abrechnung'!F80," ")</f>
        <v>SSV Nienborstel – Herren Ü40 2</v>
      </c>
      <c r="H23" s="33">
        <f>IF('[1]Abrechnung'!$H80=5,'[1]Abrechnung'!M80," ")</f>
        <v>0.0069791666666667584</v>
      </c>
      <c r="I23" s="34">
        <f>IF('[1]Abrechnung'!$H80=5,'[1]Abrechnung'!J80," ")</f>
        <v>2</v>
      </c>
      <c r="J23" s="33">
        <f>IF('[1]Abrechnung'!$H80=5,'[1]Abrechnung'!K80," ")</f>
        <v>0.0004629629629629629</v>
      </c>
      <c r="K23" s="33">
        <f>IF('[1]Abrechnung'!$H80=5,'[1]Abrechnung'!N80," ")</f>
        <v>0.007442129629629721</v>
      </c>
    </row>
    <row r="24" spans="1:11" ht="12.75">
      <c r="A24" s="1"/>
      <c r="B24" s="32">
        <v>17</v>
      </c>
      <c r="C24" s="32">
        <f>IF('[1]Abrechnung'!H45=5,'[1]Abrechnung'!A45," ")</f>
        <v>42</v>
      </c>
      <c r="D24" s="32" t="str">
        <f>IF('[1]Abrechnung'!H45=5,'[1]Abrechnung'!B45," ")</f>
        <v>Spies</v>
      </c>
      <c r="E24" s="32" t="str">
        <f>IF('[1]Abrechnung'!H45=5,'[1]Abrechnung'!C45," ")</f>
        <v>Oliver</v>
      </c>
      <c r="F24" s="32">
        <f>IF('[1]Abrechnung'!H45=5,'[1]Abrechnung'!D45," ")</f>
        <v>46</v>
      </c>
      <c r="G24" s="32" t="str">
        <f>IF('[1]Abrechnung'!H45=5,'[1]Abrechnung'!F45," ")</f>
        <v>TuS Bargstedt „Laufen“ 2</v>
      </c>
      <c r="H24" s="33">
        <f>IF('[1]Abrechnung'!$H45=5,'[1]Abrechnung'!M45," ")</f>
        <v>0.007222222222222796</v>
      </c>
      <c r="I24" s="34">
        <f>IF('[1]Abrechnung'!$H45=5,'[1]Abrechnung'!J45," ")</f>
        <v>5</v>
      </c>
      <c r="J24" s="33">
        <f>IF('[1]Abrechnung'!$H45=5,'[1]Abrechnung'!K45," ")</f>
        <v>0.0011574074074074073</v>
      </c>
      <c r="K24" s="33">
        <f>IF('[1]Abrechnung'!$H45=5,'[1]Abrechnung'!N45," ")</f>
        <v>0.008379629629630203</v>
      </c>
    </row>
    <row r="25" spans="1:11" ht="12.75">
      <c r="A25" s="1"/>
      <c r="B25" s="32">
        <v>18</v>
      </c>
      <c r="C25" s="32">
        <f>IF('[1]Abrechnung'!H32=5,'[1]Abrechnung'!A32," ")</f>
        <v>29</v>
      </c>
      <c r="D25" s="32" t="str">
        <f>IF('[1]Abrechnung'!H32=5,'[1]Abrechnung'!B32," ")</f>
        <v>Godt</v>
      </c>
      <c r="E25" s="32" t="str">
        <f>IF('[1]Abrechnung'!H32=5,'[1]Abrechnung'!C32," ")</f>
        <v>Peter</v>
      </c>
      <c r="F25" s="32">
        <f>IF('[1]Abrechnung'!H32=5,'[1]Abrechnung'!D32," ")</f>
        <v>47</v>
      </c>
      <c r="G25" s="32" t="str">
        <f>IF('[1]Abrechnung'!H32=5,'[1]Abrechnung'!F32," ")</f>
        <v>Nur Einzelstart!!!</v>
      </c>
      <c r="H25" s="33">
        <f>IF('[1]Abrechnung'!$H32=5,'[1]Abrechnung'!M32," ")</f>
        <v>0.009062499999999751</v>
      </c>
      <c r="I25" s="34">
        <f>IF('[1]Abrechnung'!$H32=5,'[1]Abrechnung'!J32," ")</f>
        <v>2</v>
      </c>
      <c r="J25" s="33">
        <f>IF('[1]Abrechnung'!$H32=5,'[1]Abrechnung'!K32," ")</f>
        <v>0.0004629629629629629</v>
      </c>
      <c r="K25" s="33">
        <f>IF('[1]Abrechnung'!$H32=5,'[1]Abrechnung'!N32," ")</f>
        <v>0.009525462962962715</v>
      </c>
    </row>
    <row r="26" spans="2:11" ht="12.75">
      <c r="B26" s="32">
        <v>19</v>
      </c>
      <c r="C26" s="32">
        <f>IF('[1]Abrechnung'!H14=5,'[1]Abrechnung'!A14," ")</f>
        <v>11</v>
      </c>
      <c r="D26" s="32" t="str">
        <f>IF('[1]Abrechnung'!H14=5,'[1]Abrechnung'!B14," ")</f>
        <v>Bresching</v>
      </c>
      <c r="E26" s="32" t="str">
        <f>IF('[1]Abrechnung'!H14=5,'[1]Abrechnung'!C14," ")</f>
        <v>Rainer</v>
      </c>
      <c r="F26" s="32">
        <f>IF('[1]Abrechnung'!H14=5,'[1]Abrechnung'!D14," ")</f>
        <v>42</v>
      </c>
      <c r="G26" s="32" t="str">
        <f>IF('[1]Abrechnung'!H14=5,'[1]Abrechnung'!F14," ")</f>
        <v>TuS Bargstedt „Altliga“</v>
      </c>
      <c r="H26" s="33">
        <f>IF('[1]Abrechnung'!$H14=5,'[1]Abrechnung'!M14," ")</f>
        <v>0.009340277777777573</v>
      </c>
      <c r="I26" s="34">
        <f>IF('[1]Abrechnung'!$H14=5,'[1]Abrechnung'!J14," ")</f>
        <v>1</v>
      </c>
      <c r="J26" s="33">
        <f>IF('[1]Abrechnung'!$H14=5,'[1]Abrechnung'!K14," ")</f>
        <v>0.00023148148148148146</v>
      </c>
      <c r="K26" s="33">
        <f>IF('[1]Abrechnung'!$H14=5,'[1]Abrechnung'!N14," ")</f>
        <v>0.009571759259259054</v>
      </c>
    </row>
    <row r="27" spans="2:11" ht="12.75">
      <c r="B27" s="36"/>
      <c r="C27" s="36"/>
      <c r="D27" s="36"/>
      <c r="E27" s="36"/>
      <c r="F27" s="36"/>
      <c r="G27" s="36"/>
      <c r="H27" s="37"/>
      <c r="I27" s="38"/>
      <c r="J27" s="37"/>
      <c r="K27" s="37"/>
    </row>
    <row r="28" spans="2:11" ht="12.75">
      <c r="B28" s="39"/>
      <c r="C28" s="39"/>
      <c r="D28" s="39"/>
      <c r="E28" s="39"/>
      <c r="F28" s="39"/>
      <c r="G28" s="39"/>
      <c r="H28" s="40"/>
      <c r="I28" s="41"/>
      <c r="J28" s="40"/>
      <c r="K28" s="40"/>
    </row>
    <row r="29" spans="2:11" ht="12.75">
      <c r="B29" s="39"/>
      <c r="C29" s="39"/>
      <c r="D29" s="39"/>
      <c r="E29" s="39"/>
      <c r="F29" s="39"/>
      <c r="G29" s="39"/>
      <c r="H29" s="40"/>
      <c r="I29" s="41"/>
      <c r="J29" s="40"/>
      <c r="K29" s="40"/>
    </row>
    <row r="30" spans="2:11" ht="12.75">
      <c r="B30" s="39"/>
      <c r="C30" s="39"/>
      <c r="D30" s="39"/>
      <c r="E30" s="39"/>
      <c r="F30" s="39"/>
      <c r="G30" s="39"/>
      <c r="H30" s="40"/>
      <c r="I30" s="41"/>
      <c r="J30" s="40"/>
      <c r="K30" s="40"/>
    </row>
    <row r="31" spans="2:11" ht="12.75">
      <c r="B31" s="39"/>
      <c r="C31" s="39"/>
      <c r="D31" s="39"/>
      <c r="E31" s="39"/>
      <c r="F31" s="39"/>
      <c r="G31" s="39"/>
      <c r="H31" s="40"/>
      <c r="I31" s="41"/>
      <c r="J31" s="40"/>
      <c r="K31" s="40"/>
    </row>
    <row r="32" spans="2:11" ht="12.75">
      <c r="B32" s="39"/>
      <c r="C32" s="39"/>
      <c r="D32" s="39"/>
      <c r="E32" s="39"/>
      <c r="F32" s="39"/>
      <c r="G32" s="39"/>
      <c r="H32" s="40"/>
      <c r="I32" s="41"/>
      <c r="J32" s="40"/>
      <c r="K32" s="40"/>
    </row>
    <row r="33" spans="2:11" ht="12.75">
      <c r="B33" s="39"/>
      <c r="C33" s="39"/>
      <c r="D33" s="39"/>
      <c r="E33" s="39"/>
      <c r="F33" s="39"/>
      <c r="G33" s="39"/>
      <c r="H33" s="40"/>
      <c r="I33" s="41"/>
      <c r="J33" s="40"/>
      <c r="K33" s="40"/>
    </row>
    <row r="34" spans="2:11" ht="12.75">
      <c r="B34" s="39"/>
      <c r="C34" s="39"/>
      <c r="D34" s="39"/>
      <c r="E34" s="39"/>
      <c r="F34" s="39"/>
      <c r="G34" s="39"/>
      <c r="H34" s="40"/>
      <c r="I34" s="41"/>
      <c r="J34" s="40"/>
      <c r="K34" s="40"/>
    </row>
    <row r="35" spans="2:11" ht="12.75">
      <c r="B35" s="39"/>
      <c r="C35" s="39"/>
      <c r="D35" s="39"/>
      <c r="E35" s="39"/>
      <c r="F35" s="39"/>
      <c r="G35" s="39"/>
      <c r="H35" s="40"/>
      <c r="I35" s="41"/>
      <c r="J35" s="40"/>
      <c r="K35" s="40"/>
    </row>
    <row r="36" spans="2:11" ht="12.75">
      <c r="B36" s="39"/>
      <c r="C36" s="39"/>
      <c r="D36" s="39"/>
      <c r="E36" s="39"/>
      <c r="F36" s="39"/>
      <c r="G36" s="39"/>
      <c r="H36" s="40"/>
      <c r="I36" s="41"/>
      <c r="J36" s="40"/>
      <c r="K36" s="40"/>
    </row>
    <row r="37" spans="2:11" ht="12.75">
      <c r="B37" s="39"/>
      <c r="C37" s="39"/>
      <c r="D37" s="39"/>
      <c r="E37" s="39"/>
      <c r="F37" s="39"/>
      <c r="G37" s="39"/>
      <c r="H37" s="40"/>
      <c r="I37" s="41"/>
      <c r="J37" s="40"/>
      <c r="K37" s="40"/>
    </row>
    <row r="38" spans="2:11" ht="12.75">
      <c r="B38" s="39"/>
      <c r="C38" s="39"/>
      <c r="D38" s="39"/>
      <c r="E38" s="39"/>
      <c r="F38" s="39"/>
      <c r="G38" s="39"/>
      <c r="H38" s="40"/>
      <c r="I38" s="41"/>
      <c r="J38" s="40"/>
      <c r="K38" s="40"/>
    </row>
    <row r="39" spans="2:11" ht="12.75">
      <c r="B39" s="39"/>
      <c r="C39" s="39"/>
      <c r="D39" s="39"/>
      <c r="E39" s="39"/>
      <c r="F39" s="39"/>
      <c r="G39" s="39"/>
      <c r="H39" s="40"/>
      <c r="I39" s="41"/>
      <c r="J39" s="40"/>
      <c r="K39" s="40"/>
    </row>
    <row r="40" spans="2:11" ht="12.75">
      <c r="B40" s="39"/>
      <c r="C40" s="39"/>
      <c r="D40" s="39"/>
      <c r="E40" s="39"/>
      <c r="F40" s="39"/>
      <c r="G40" s="39"/>
      <c r="H40" s="40"/>
      <c r="I40" s="41"/>
      <c r="J40" s="40"/>
      <c r="K40" s="40"/>
    </row>
    <row r="41" spans="2:11" ht="12.75">
      <c r="B41" s="39"/>
      <c r="C41" s="39"/>
      <c r="D41" s="39"/>
      <c r="E41" s="39"/>
      <c r="F41" s="39"/>
      <c r="G41" s="39"/>
      <c r="H41" s="40"/>
      <c r="I41" s="41"/>
      <c r="J41" s="40"/>
      <c r="K41" s="40"/>
    </row>
    <row r="42" spans="2:11" ht="12.75">
      <c r="B42" s="39"/>
      <c r="C42" s="39"/>
      <c r="D42" s="39"/>
      <c r="E42" s="39"/>
      <c r="F42" s="39"/>
      <c r="G42" s="39"/>
      <c r="H42" s="40"/>
      <c r="I42" s="41"/>
      <c r="J42" s="40"/>
      <c r="K42" s="40"/>
    </row>
    <row r="43" spans="2:11" ht="12.75">
      <c r="B43" s="39"/>
      <c r="C43" s="39"/>
      <c r="D43" s="39"/>
      <c r="E43" s="39"/>
      <c r="F43" s="39"/>
      <c r="G43" s="39"/>
      <c r="H43" s="40"/>
      <c r="I43" s="41"/>
      <c r="J43" s="40"/>
      <c r="K43" s="40"/>
    </row>
    <row r="44" spans="2:11" ht="12.75">
      <c r="B44" s="39"/>
      <c r="C44" s="39"/>
      <c r="D44" s="39"/>
      <c r="E44" s="39"/>
      <c r="F44" s="39"/>
      <c r="G44" s="39"/>
      <c r="H44" s="40"/>
      <c r="I44" s="41"/>
      <c r="J44" s="40"/>
      <c r="K44" s="40"/>
    </row>
    <row r="45" spans="2:11" ht="12.75">
      <c r="B45" s="39"/>
      <c r="C45" s="39"/>
      <c r="D45" s="39"/>
      <c r="E45" s="39"/>
      <c r="F45" s="39"/>
      <c r="G45" s="39"/>
      <c r="H45" s="40"/>
      <c r="I45" s="41"/>
      <c r="J45" s="40"/>
      <c r="K45" s="40"/>
    </row>
    <row r="46" spans="2:11" ht="12.75">
      <c r="B46" s="39"/>
      <c r="C46" s="39"/>
      <c r="D46" s="39"/>
      <c r="E46" s="39"/>
      <c r="F46" s="39"/>
      <c r="G46" s="39"/>
      <c r="H46" s="40"/>
      <c r="I46" s="41"/>
      <c r="J46" s="40"/>
      <c r="K46" s="40"/>
    </row>
    <row r="47" spans="2:11" ht="12.75">
      <c r="B47" s="39"/>
      <c r="C47" s="39"/>
      <c r="D47" s="39"/>
      <c r="E47" s="39"/>
      <c r="F47" s="39"/>
      <c r="G47" s="39"/>
      <c r="H47" s="40"/>
      <c r="I47" s="41"/>
      <c r="J47" s="40"/>
      <c r="K47" s="40"/>
    </row>
    <row r="48" spans="2:11" ht="12.75">
      <c r="B48" s="39"/>
      <c r="C48" s="39"/>
      <c r="D48" s="39"/>
      <c r="E48" s="39"/>
      <c r="F48" s="39"/>
      <c r="G48" s="39"/>
      <c r="H48" s="40"/>
      <c r="I48" s="41"/>
      <c r="J48" s="40"/>
      <c r="K48" s="40"/>
    </row>
    <row r="49" spans="2:11" ht="12.75">
      <c r="B49" s="39"/>
      <c r="C49" s="39"/>
      <c r="D49" s="39"/>
      <c r="E49" s="39"/>
      <c r="F49" s="39"/>
      <c r="G49" s="39"/>
      <c r="H49" s="40"/>
      <c r="I49" s="41"/>
      <c r="J49" s="40"/>
      <c r="K49" s="40"/>
    </row>
    <row r="50" spans="2:11" ht="12.75">
      <c r="B50" s="39"/>
      <c r="C50" s="39"/>
      <c r="D50" s="39"/>
      <c r="E50" s="39"/>
      <c r="F50" s="39"/>
      <c r="G50" s="39"/>
      <c r="H50" s="40"/>
      <c r="I50" s="41"/>
      <c r="J50" s="40"/>
      <c r="K50" s="40"/>
    </row>
    <row r="51" spans="2:11" ht="12.75">
      <c r="B51" s="39"/>
      <c r="C51" s="39"/>
      <c r="D51" s="39"/>
      <c r="E51" s="39"/>
      <c r="F51" s="39"/>
      <c r="G51" s="39"/>
      <c r="H51" s="40"/>
      <c r="I51" s="41"/>
      <c r="J51" s="40"/>
      <c r="K51" s="40"/>
    </row>
    <row r="52" spans="2:11" ht="12.75">
      <c r="B52" s="39"/>
      <c r="C52" s="39"/>
      <c r="D52" s="39"/>
      <c r="E52" s="39"/>
      <c r="F52" s="39"/>
      <c r="G52" s="39"/>
      <c r="H52" s="40"/>
      <c r="I52" s="41"/>
      <c r="J52" s="40"/>
      <c r="K52" s="40"/>
    </row>
    <row r="53" spans="2:11" ht="12.75">
      <c r="B53" s="39"/>
      <c r="C53" s="39"/>
      <c r="D53" s="39"/>
      <c r="E53" s="39"/>
      <c r="F53" s="39"/>
      <c r="G53" s="39"/>
      <c r="H53" s="40"/>
      <c r="I53" s="41"/>
      <c r="J53" s="40"/>
      <c r="K53" s="40"/>
    </row>
    <row r="54" spans="2:11" ht="12.75">
      <c r="B54" s="39"/>
      <c r="C54" s="39"/>
      <c r="D54" s="39"/>
      <c r="E54" s="39"/>
      <c r="F54" s="39"/>
      <c r="G54" s="39"/>
      <c r="H54" s="40"/>
      <c r="I54" s="41"/>
      <c r="J54" s="40"/>
      <c r="K54" s="40"/>
    </row>
    <row r="55" spans="2:11" ht="12.75">
      <c r="B55" s="39"/>
      <c r="C55" s="39"/>
      <c r="D55" s="39"/>
      <c r="E55" s="39"/>
      <c r="F55" s="39"/>
      <c r="G55" s="39"/>
      <c r="H55" s="40"/>
      <c r="I55" s="41"/>
      <c r="J55" s="40"/>
      <c r="K55" s="40"/>
    </row>
    <row r="56" spans="2:11" ht="12.75">
      <c r="B56" s="39"/>
      <c r="C56" s="39"/>
      <c r="D56" s="39"/>
      <c r="E56" s="39"/>
      <c r="F56" s="39"/>
      <c r="G56" s="39"/>
      <c r="H56" s="40"/>
      <c r="I56" s="41"/>
      <c r="J56" s="40"/>
      <c r="K56" s="40"/>
    </row>
    <row r="57" spans="2:11" ht="12.75">
      <c r="B57" s="39"/>
      <c r="C57" s="39"/>
      <c r="D57" s="39"/>
      <c r="E57" s="39"/>
      <c r="F57" s="39"/>
      <c r="G57" s="39"/>
      <c r="H57" s="40"/>
      <c r="I57" s="41"/>
      <c r="J57" s="40"/>
      <c r="K57" s="40"/>
    </row>
    <row r="58" spans="2:11" ht="12.75">
      <c r="B58" s="39"/>
      <c r="C58" s="39"/>
      <c r="D58" s="39"/>
      <c r="E58" s="39"/>
      <c r="F58" s="39"/>
      <c r="G58" s="39"/>
      <c r="H58" s="40"/>
      <c r="I58" s="41"/>
      <c r="J58" s="40"/>
      <c r="K58" s="40"/>
    </row>
    <row r="59" spans="2:11" ht="12.75">
      <c r="B59" s="39"/>
      <c r="C59" s="39"/>
      <c r="D59" s="39"/>
      <c r="E59" s="39"/>
      <c r="F59" s="39"/>
      <c r="G59" s="39"/>
      <c r="H59" s="40"/>
      <c r="I59" s="41"/>
      <c r="J59" s="40"/>
      <c r="K59" s="40"/>
    </row>
    <row r="60" spans="2:11" ht="12.75">
      <c r="B60" s="39"/>
      <c r="C60" s="39"/>
      <c r="D60" s="39"/>
      <c r="E60" s="39"/>
      <c r="F60" s="39"/>
      <c r="G60" s="39"/>
      <c r="H60" s="40"/>
      <c r="I60" s="41"/>
      <c r="J60" s="40"/>
      <c r="K60" s="40"/>
    </row>
    <row r="61" spans="2:11" ht="12.75">
      <c r="B61" s="39"/>
      <c r="C61" s="39"/>
      <c r="D61" s="39"/>
      <c r="E61" s="39"/>
      <c r="F61" s="39"/>
      <c r="G61" s="39"/>
      <c r="H61" s="40"/>
      <c r="I61" s="41"/>
      <c r="J61" s="40"/>
      <c r="K61" s="40"/>
    </row>
    <row r="62" spans="2:11" ht="12.75">
      <c r="B62" s="39"/>
      <c r="C62" s="39"/>
      <c r="D62" s="39"/>
      <c r="E62" s="39"/>
      <c r="F62" s="39"/>
      <c r="G62" s="39"/>
      <c r="H62" s="40"/>
      <c r="I62" s="41"/>
      <c r="J62" s="40"/>
      <c r="K62" s="40"/>
    </row>
    <row r="63" spans="2:11" ht="12.75">
      <c r="B63" s="39"/>
      <c r="C63" s="39"/>
      <c r="D63" s="39"/>
      <c r="E63" s="39"/>
      <c r="F63" s="39"/>
      <c r="G63" s="39"/>
      <c r="H63" s="40"/>
      <c r="I63" s="41"/>
      <c r="J63" s="40"/>
      <c r="K63" s="40"/>
    </row>
    <row r="64" spans="2:11" ht="12.75">
      <c r="B64" s="39"/>
      <c r="C64" s="39"/>
      <c r="D64" s="39"/>
      <c r="E64" s="39"/>
      <c r="F64" s="39"/>
      <c r="G64" s="39"/>
      <c r="H64" s="40"/>
      <c r="I64" s="41"/>
      <c r="J64" s="40"/>
      <c r="K64" s="40"/>
    </row>
    <row r="65" spans="2:11" ht="12.75">
      <c r="B65" s="39"/>
      <c r="C65" s="39"/>
      <c r="D65" s="39"/>
      <c r="E65" s="39"/>
      <c r="F65" s="39"/>
      <c r="G65" s="39"/>
      <c r="H65" s="40"/>
      <c r="I65" s="41"/>
      <c r="J65" s="40"/>
      <c r="K65" s="40"/>
    </row>
    <row r="66" spans="2:11" ht="12.75">
      <c r="B66" s="39"/>
      <c r="C66" s="39"/>
      <c r="D66" s="39"/>
      <c r="E66" s="39"/>
      <c r="F66" s="39"/>
      <c r="G66" s="39"/>
      <c r="H66" s="40"/>
      <c r="I66" s="41"/>
      <c r="J66" s="40"/>
      <c r="K66" s="40"/>
    </row>
    <row r="67" spans="2:11" ht="12.75">
      <c r="B67" s="39"/>
      <c r="C67" s="39"/>
      <c r="D67" s="39"/>
      <c r="E67" s="39"/>
      <c r="F67" s="39"/>
      <c r="G67" s="39"/>
      <c r="H67" s="40"/>
      <c r="I67" s="41"/>
      <c r="J67" s="40"/>
      <c r="K67" s="40"/>
    </row>
    <row r="68" spans="2:11" ht="12.75">
      <c r="B68" s="39"/>
      <c r="C68" s="39"/>
      <c r="D68" s="39"/>
      <c r="E68" s="39"/>
      <c r="F68" s="39"/>
      <c r="G68" s="39"/>
      <c r="H68" s="40"/>
      <c r="I68" s="41"/>
      <c r="J68" s="40"/>
      <c r="K68" s="40"/>
    </row>
    <row r="69" spans="2:11" ht="12.75">
      <c r="B69" s="39"/>
      <c r="C69" s="39"/>
      <c r="D69" s="39"/>
      <c r="E69" s="39"/>
      <c r="F69" s="39"/>
      <c r="G69" s="39"/>
      <c r="H69" s="40"/>
      <c r="I69" s="41"/>
      <c r="J69" s="40"/>
      <c r="K69" s="40"/>
    </row>
    <row r="70" spans="2:11" ht="12.75">
      <c r="B70" s="39"/>
      <c r="C70" s="39"/>
      <c r="D70" s="39"/>
      <c r="E70" s="39"/>
      <c r="F70" s="39"/>
      <c r="G70" s="39"/>
      <c r="H70" s="40"/>
      <c r="I70" s="41"/>
      <c r="J70" s="40"/>
      <c r="K70" s="40"/>
    </row>
    <row r="71" spans="2:11" ht="12.75">
      <c r="B71" s="39"/>
      <c r="C71" s="39"/>
      <c r="D71" s="39"/>
      <c r="E71" s="39"/>
      <c r="F71" s="39"/>
      <c r="G71" s="39"/>
      <c r="H71" s="40"/>
      <c r="I71" s="41"/>
      <c r="J71" s="40"/>
      <c r="K71" s="40"/>
    </row>
    <row r="72" spans="2:11" ht="12.75">
      <c r="B72" s="39"/>
      <c r="C72" s="39"/>
      <c r="D72" s="39"/>
      <c r="E72" s="39"/>
      <c r="F72" s="39"/>
      <c r="G72" s="39"/>
      <c r="H72" s="40"/>
      <c r="I72" s="41"/>
      <c r="J72" s="40"/>
      <c r="K72" s="40"/>
    </row>
    <row r="73" spans="2:11" ht="12.75">
      <c r="B73" s="39"/>
      <c r="C73" s="39"/>
      <c r="D73" s="39"/>
      <c r="E73" s="39"/>
      <c r="F73" s="39"/>
      <c r="G73" s="39"/>
      <c r="H73" s="40"/>
      <c r="I73" s="41"/>
      <c r="J73" s="40"/>
      <c r="K73" s="40"/>
    </row>
    <row r="74" spans="2:11" ht="12.75">
      <c r="B74" s="39"/>
      <c r="C74" s="39"/>
      <c r="D74" s="39"/>
      <c r="E74" s="39"/>
      <c r="F74" s="39"/>
      <c r="G74" s="39"/>
      <c r="H74" s="40"/>
      <c r="I74" s="41"/>
      <c r="J74" s="40"/>
      <c r="K74" s="40"/>
    </row>
    <row r="75" spans="2:11" ht="12.75">
      <c r="B75" s="39"/>
      <c r="C75" s="39"/>
      <c r="D75" s="39"/>
      <c r="E75" s="39"/>
      <c r="F75" s="39"/>
      <c r="G75" s="39"/>
      <c r="H75" s="40"/>
      <c r="I75" s="41"/>
      <c r="J75" s="40"/>
      <c r="K75" s="40"/>
    </row>
    <row r="76" spans="2:11" ht="12.75">
      <c r="B76" s="39"/>
      <c r="C76" s="39"/>
      <c r="D76" s="39"/>
      <c r="E76" s="39"/>
      <c r="F76" s="39"/>
      <c r="G76" s="39"/>
      <c r="H76" s="40"/>
      <c r="I76" s="41"/>
      <c r="J76" s="40"/>
      <c r="K76" s="40"/>
    </row>
    <row r="77" spans="2:11" ht="12.75">
      <c r="B77" s="39"/>
      <c r="C77" s="39"/>
      <c r="D77" s="39"/>
      <c r="E77" s="39"/>
      <c r="F77" s="39"/>
      <c r="G77" s="39"/>
      <c r="H77" s="40"/>
      <c r="I77" s="41"/>
      <c r="J77" s="40"/>
      <c r="K77" s="40"/>
    </row>
    <row r="78" spans="2:11" ht="12.75">
      <c r="B78" s="39"/>
      <c r="C78" s="39"/>
      <c r="D78" s="39"/>
      <c r="E78" s="39"/>
      <c r="F78" s="39"/>
      <c r="G78" s="39"/>
      <c r="H78" s="40"/>
      <c r="I78" s="41"/>
      <c r="J78" s="40"/>
      <c r="K78" s="40"/>
    </row>
    <row r="79" spans="2:11" ht="12.75">
      <c r="B79" s="39"/>
      <c r="C79" s="39"/>
      <c r="D79" s="39"/>
      <c r="E79" s="39"/>
      <c r="F79" s="39"/>
      <c r="G79" s="39"/>
      <c r="H79" s="40"/>
      <c r="I79" s="41"/>
      <c r="J79" s="40"/>
      <c r="K79" s="40"/>
    </row>
    <row r="80" spans="2:11" ht="12.75">
      <c r="B80" s="39"/>
      <c r="C80" s="39"/>
      <c r="D80" s="39"/>
      <c r="E80" s="39"/>
      <c r="F80" s="39"/>
      <c r="G80" s="39"/>
      <c r="H80" s="40"/>
      <c r="I80" s="41"/>
      <c r="J80" s="40"/>
      <c r="K80" s="40"/>
    </row>
    <row r="81" spans="2:11" ht="12.75">
      <c r="B81" s="39"/>
      <c r="C81" s="39"/>
      <c r="D81" s="39"/>
      <c r="E81" s="39"/>
      <c r="F81" s="39"/>
      <c r="G81" s="39"/>
      <c r="H81" s="40"/>
      <c r="I81" s="41"/>
      <c r="J81" s="40"/>
      <c r="K81" s="40"/>
    </row>
    <row r="82" spans="2:11" ht="12.75">
      <c r="B82" s="39"/>
      <c r="C82" s="39"/>
      <c r="D82" s="39"/>
      <c r="E82" s="39"/>
      <c r="F82" s="39"/>
      <c r="G82" s="39"/>
      <c r="H82" s="40"/>
      <c r="I82" s="41"/>
      <c r="J82" s="40"/>
      <c r="K82" s="40"/>
    </row>
    <row r="83" spans="2:11" ht="12.75">
      <c r="B83" s="39"/>
      <c r="C83" s="39"/>
      <c r="D83" s="39"/>
      <c r="E83" s="39"/>
      <c r="F83" s="39"/>
      <c r="G83" s="39"/>
      <c r="H83" s="40"/>
      <c r="I83" s="41"/>
      <c r="J83" s="40"/>
      <c r="K83" s="40"/>
    </row>
    <row r="84" spans="2:11" ht="12.75">
      <c r="B84" s="39"/>
      <c r="C84" s="39"/>
      <c r="D84" s="39"/>
      <c r="E84" s="39"/>
      <c r="F84" s="39"/>
      <c r="G84" s="39"/>
      <c r="H84" s="40"/>
      <c r="I84" s="41"/>
      <c r="J84" s="40"/>
      <c r="K84" s="40"/>
    </row>
    <row r="85" spans="2:11" ht="12.75">
      <c r="B85" s="39"/>
      <c r="C85" s="39"/>
      <c r="D85" s="39"/>
      <c r="E85" s="39"/>
      <c r="F85" s="39"/>
      <c r="G85" s="39"/>
      <c r="H85" s="40"/>
      <c r="I85" s="41"/>
      <c r="J85" s="40"/>
      <c r="K85" s="40"/>
    </row>
    <row r="86" spans="2:11" ht="12.75">
      <c r="B86" s="39"/>
      <c r="C86" s="39"/>
      <c r="D86" s="39"/>
      <c r="E86" s="39"/>
      <c r="F86" s="39"/>
      <c r="G86" s="39"/>
      <c r="H86" s="40"/>
      <c r="I86" s="41"/>
      <c r="J86" s="40"/>
      <c r="K86" s="40"/>
    </row>
    <row r="87" spans="2:11" ht="12.75">
      <c r="B87" s="39"/>
      <c r="C87" s="39"/>
      <c r="D87" s="39"/>
      <c r="E87" s="39"/>
      <c r="F87" s="39"/>
      <c r="G87" s="39"/>
      <c r="H87" s="40"/>
      <c r="I87" s="41"/>
      <c r="J87" s="40"/>
      <c r="K87" s="40"/>
    </row>
    <row r="88" spans="2:11" ht="12.75">
      <c r="B88" s="39"/>
      <c r="C88" s="39"/>
      <c r="D88" s="39"/>
      <c r="E88" s="39"/>
      <c r="F88" s="39"/>
      <c r="G88" s="39"/>
      <c r="H88" s="40"/>
      <c r="I88" s="41"/>
      <c r="J88" s="40"/>
      <c r="K88" s="40"/>
    </row>
    <row r="89" spans="2:11" ht="12.75">
      <c r="B89" s="39"/>
      <c r="C89" s="39"/>
      <c r="D89" s="39"/>
      <c r="E89" s="39"/>
      <c r="F89" s="39"/>
      <c r="G89" s="39"/>
      <c r="H89" s="40"/>
      <c r="I89" s="41"/>
      <c r="J89" s="40"/>
      <c r="K89" s="40"/>
    </row>
    <row r="90" spans="2:11" ht="12.75">
      <c r="B90" s="39"/>
      <c r="C90" s="39"/>
      <c r="D90" s="39"/>
      <c r="E90" s="39"/>
      <c r="F90" s="39"/>
      <c r="G90" s="39"/>
      <c r="H90" s="40"/>
      <c r="I90" s="41"/>
      <c r="J90" s="40"/>
      <c r="K90" s="40"/>
    </row>
    <row r="91" spans="2:11" ht="12.75">
      <c r="B91" s="39"/>
      <c r="C91" s="39"/>
      <c r="D91" s="39"/>
      <c r="E91" s="39"/>
      <c r="F91" s="39"/>
      <c r="G91" s="39"/>
      <c r="H91" s="40"/>
      <c r="I91" s="41"/>
      <c r="J91" s="40"/>
      <c r="K91" s="40"/>
    </row>
    <row r="92" spans="2:11" ht="12.75">
      <c r="B92" s="39"/>
      <c r="C92" s="39"/>
      <c r="D92" s="39"/>
      <c r="E92" s="39"/>
      <c r="F92" s="39"/>
      <c r="G92" s="39"/>
      <c r="H92" s="40"/>
      <c r="I92" s="41"/>
      <c r="J92" s="40"/>
      <c r="K92" s="40"/>
    </row>
    <row r="93" spans="2:11" ht="12.75">
      <c r="B93" s="39"/>
      <c r="C93" s="39"/>
      <c r="D93" s="39"/>
      <c r="E93" s="39"/>
      <c r="F93" s="39"/>
      <c r="G93" s="39"/>
      <c r="H93" s="40"/>
      <c r="I93" s="41"/>
      <c r="J93" s="40"/>
      <c r="K93" s="40"/>
    </row>
    <row r="94" spans="2:11" ht="12.75">
      <c r="B94" s="39"/>
      <c r="C94" s="39"/>
      <c r="D94" s="39"/>
      <c r="E94" s="39"/>
      <c r="F94" s="39"/>
      <c r="G94" s="39"/>
      <c r="H94" s="40"/>
      <c r="I94" s="41"/>
      <c r="J94" s="40"/>
      <c r="K94" s="40"/>
    </row>
    <row r="95" spans="2:11" ht="12.75">
      <c r="B95" s="39"/>
      <c r="C95" s="39"/>
      <c r="D95" s="39"/>
      <c r="E95" s="39"/>
      <c r="F95" s="39"/>
      <c r="G95" s="39"/>
      <c r="H95" s="40"/>
      <c r="I95" s="41"/>
      <c r="J95" s="40"/>
      <c r="K95" s="40"/>
    </row>
    <row r="96" spans="2:11" ht="12.75">
      <c r="B96" s="39"/>
      <c r="C96" s="39"/>
      <c r="D96" s="39"/>
      <c r="E96" s="39"/>
      <c r="F96" s="39"/>
      <c r="G96" s="39"/>
      <c r="H96" s="40"/>
      <c r="I96" s="41"/>
      <c r="J96" s="40"/>
      <c r="K96" s="40"/>
    </row>
    <row r="97" spans="2:11" ht="12.75">
      <c r="B97" s="39"/>
      <c r="C97" s="39"/>
      <c r="D97" s="39"/>
      <c r="E97" s="39"/>
      <c r="F97" s="39"/>
      <c r="G97" s="39"/>
      <c r="H97" s="40"/>
      <c r="I97" s="41"/>
      <c r="J97" s="40"/>
      <c r="K97" s="40"/>
    </row>
    <row r="98" spans="2:11" ht="12.75">
      <c r="B98" s="39"/>
      <c r="C98" s="39"/>
      <c r="D98" s="39"/>
      <c r="E98" s="39"/>
      <c r="F98" s="39"/>
      <c r="G98" s="39"/>
      <c r="H98" s="40"/>
      <c r="I98" s="41"/>
      <c r="J98" s="40"/>
      <c r="K98" s="40"/>
    </row>
    <row r="99" spans="2:11" ht="12.75">
      <c r="B99" s="39"/>
      <c r="C99" s="39"/>
      <c r="D99" s="39"/>
      <c r="E99" s="39"/>
      <c r="F99" s="39"/>
      <c r="G99" s="39"/>
      <c r="H99" s="40"/>
      <c r="I99" s="41"/>
      <c r="J99" s="40"/>
      <c r="K99" s="40"/>
    </row>
    <row r="100" spans="2:11" ht="12.75">
      <c r="B100" s="39"/>
      <c r="C100" s="39"/>
      <c r="D100" s="39"/>
      <c r="E100" s="39"/>
      <c r="F100" s="39"/>
      <c r="G100" s="39"/>
      <c r="H100" s="40"/>
      <c r="I100" s="41"/>
      <c r="J100" s="40"/>
      <c r="K100" s="40"/>
    </row>
    <row r="101" spans="2:11" ht="12.75">
      <c r="B101" s="39"/>
      <c r="C101" s="39"/>
      <c r="D101" s="39"/>
      <c r="E101" s="39"/>
      <c r="F101" s="39"/>
      <c r="G101" s="39"/>
      <c r="H101" s="40"/>
      <c r="I101" s="41"/>
      <c r="J101" s="40"/>
      <c r="K101" s="40"/>
    </row>
    <row r="102" spans="2:11" ht="12.75">
      <c r="B102" s="39"/>
      <c r="C102" s="39"/>
      <c r="D102" s="39"/>
      <c r="E102" s="39"/>
      <c r="F102" s="39"/>
      <c r="G102" s="39"/>
      <c r="H102" s="40"/>
      <c r="I102" s="41"/>
      <c r="J102" s="40"/>
      <c r="K102" s="40"/>
    </row>
    <row r="103" spans="2:11" ht="12.75">
      <c r="B103" s="39"/>
      <c r="C103" s="39"/>
      <c r="D103" s="39"/>
      <c r="E103" s="39"/>
      <c r="F103" s="39"/>
      <c r="G103" s="39"/>
      <c r="H103" s="40"/>
      <c r="I103" s="41"/>
      <c r="J103" s="40"/>
      <c r="K103" s="40"/>
    </row>
    <row r="104" spans="2:11" ht="12.75">
      <c r="B104" s="39"/>
      <c r="C104" s="39"/>
      <c r="D104" s="39"/>
      <c r="E104" s="39"/>
      <c r="F104" s="39"/>
      <c r="G104" s="39"/>
      <c r="H104" s="40"/>
      <c r="I104" s="41"/>
      <c r="J104" s="40"/>
      <c r="K104" s="40"/>
    </row>
    <row r="105" spans="2:11" ht="12.75">
      <c r="B105" s="39"/>
      <c r="C105" s="39"/>
      <c r="D105" s="39"/>
      <c r="E105" s="39"/>
      <c r="F105" s="39"/>
      <c r="G105" s="39"/>
      <c r="H105" s="40"/>
      <c r="I105" s="41"/>
      <c r="J105" s="40"/>
      <c r="K105" s="40"/>
    </row>
    <row r="106" spans="2:11" ht="12.75">
      <c r="B106" s="39"/>
      <c r="C106" s="39"/>
      <c r="D106" s="39"/>
      <c r="E106" s="39"/>
      <c r="F106" s="39"/>
      <c r="G106" s="39"/>
      <c r="H106" s="40"/>
      <c r="I106" s="41"/>
      <c r="J106" s="40"/>
      <c r="K106" s="40"/>
    </row>
    <row r="107" spans="2:11" ht="12.75">
      <c r="B107" s="39"/>
      <c r="C107" s="39"/>
      <c r="D107" s="39"/>
      <c r="E107" s="39"/>
      <c r="F107" s="39"/>
      <c r="G107" s="39"/>
      <c r="H107" s="40"/>
      <c r="I107" s="41"/>
      <c r="J107" s="40"/>
      <c r="K107" s="40"/>
    </row>
    <row r="108" spans="2:11" ht="12.75">
      <c r="B108" s="39"/>
      <c r="C108" s="39"/>
      <c r="D108" s="39"/>
      <c r="E108" s="39"/>
      <c r="F108" s="39"/>
      <c r="G108" s="39"/>
      <c r="H108" s="40"/>
      <c r="I108" s="41"/>
      <c r="J108" s="40"/>
      <c r="K108" s="40"/>
    </row>
    <row r="109" spans="2:11" ht="12.75">
      <c r="B109" s="39"/>
      <c r="C109" s="39"/>
      <c r="D109" s="39"/>
      <c r="E109" s="39"/>
      <c r="F109" s="39"/>
      <c r="G109" s="39"/>
      <c r="H109" s="40"/>
      <c r="I109" s="41"/>
      <c r="J109" s="40"/>
      <c r="K109" s="40"/>
    </row>
    <row r="110" spans="2:11" ht="12.75">
      <c r="B110" s="39"/>
      <c r="C110" s="39"/>
      <c r="D110" s="39"/>
      <c r="E110" s="39"/>
      <c r="F110" s="39"/>
      <c r="G110" s="39"/>
      <c r="H110" s="40"/>
      <c r="I110" s="41"/>
      <c r="J110" s="40"/>
      <c r="K110" s="40"/>
    </row>
    <row r="111" spans="2:11" ht="12.75">
      <c r="B111" s="39"/>
      <c r="C111" s="39"/>
      <c r="D111" s="39"/>
      <c r="E111" s="39"/>
      <c r="F111" s="39"/>
      <c r="G111" s="39"/>
      <c r="H111" s="40"/>
      <c r="I111" s="41"/>
      <c r="J111" s="40"/>
      <c r="K111" s="40"/>
    </row>
    <row r="112" spans="2:11" ht="12.75">
      <c r="B112" s="39"/>
      <c r="C112" s="39"/>
      <c r="D112" s="39"/>
      <c r="E112" s="39"/>
      <c r="F112" s="39"/>
      <c r="G112" s="39"/>
      <c r="H112" s="40"/>
      <c r="I112" s="41"/>
      <c r="J112" s="40"/>
      <c r="K112" s="40"/>
    </row>
    <row r="113" spans="2:11" ht="12.75">
      <c r="B113" s="39"/>
      <c r="C113" s="39"/>
      <c r="D113" s="39"/>
      <c r="E113" s="39"/>
      <c r="F113" s="39"/>
      <c r="G113" s="39"/>
      <c r="H113" s="40"/>
      <c r="I113" s="41"/>
      <c r="J113" s="40"/>
      <c r="K113" s="40"/>
    </row>
    <row r="114" spans="2:11" ht="12.75">
      <c r="B114" s="39"/>
      <c r="C114" s="39"/>
      <c r="D114" s="39"/>
      <c r="E114" s="39"/>
      <c r="F114" s="39"/>
      <c r="G114" s="39"/>
      <c r="H114" s="40"/>
      <c r="I114" s="41"/>
      <c r="J114" s="40"/>
      <c r="K114" s="40"/>
    </row>
    <row r="115" spans="2:11" ht="12.75">
      <c r="B115" s="39"/>
      <c r="C115" s="39"/>
      <c r="D115" s="39"/>
      <c r="E115" s="39"/>
      <c r="F115" s="39"/>
      <c r="G115" s="39"/>
      <c r="H115" s="40"/>
      <c r="I115" s="41"/>
      <c r="J115" s="40"/>
      <c r="K115" s="40"/>
    </row>
    <row r="116" spans="2:11" ht="12.75">
      <c r="B116" s="39"/>
      <c r="C116" s="39"/>
      <c r="D116" s="39"/>
      <c r="E116" s="39"/>
      <c r="F116" s="39"/>
      <c r="G116" s="39"/>
      <c r="H116" s="40"/>
      <c r="I116" s="41"/>
      <c r="J116" s="40"/>
      <c r="K116" s="40"/>
    </row>
    <row r="117" spans="2:11" ht="12.75">
      <c r="B117" s="39"/>
      <c r="C117" s="39"/>
      <c r="D117" s="39"/>
      <c r="E117" s="39"/>
      <c r="F117" s="39"/>
      <c r="G117" s="39"/>
      <c r="H117" s="40"/>
      <c r="I117" s="41"/>
      <c r="J117" s="40"/>
      <c r="K117" s="40"/>
    </row>
    <row r="118" spans="2:11" ht="12.75">
      <c r="B118" s="39"/>
      <c r="C118" s="39"/>
      <c r="D118" s="39"/>
      <c r="E118" s="39"/>
      <c r="F118" s="39"/>
      <c r="G118" s="39"/>
      <c r="H118" s="40"/>
      <c r="I118" s="41"/>
      <c r="J118" s="40"/>
      <c r="K118" s="40"/>
    </row>
    <row r="119" spans="2:11" ht="12.75">
      <c r="B119" s="39"/>
      <c r="C119" s="39"/>
      <c r="D119" s="39"/>
      <c r="E119" s="39"/>
      <c r="F119" s="39"/>
      <c r="G119" s="39"/>
      <c r="H119" s="40"/>
      <c r="I119" s="41"/>
      <c r="J119" s="40"/>
      <c r="K119" s="40"/>
    </row>
    <row r="120" spans="2:11" ht="12.75">
      <c r="B120" s="39"/>
      <c r="C120" s="39"/>
      <c r="D120" s="39"/>
      <c r="E120" s="39"/>
      <c r="F120" s="39"/>
      <c r="G120" s="39"/>
      <c r="H120" s="40"/>
      <c r="I120" s="41"/>
      <c r="J120" s="40"/>
      <c r="K120" s="40"/>
    </row>
    <row r="121" spans="2:11" ht="12.75">
      <c r="B121" s="39"/>
      <c r="C121" s="39"/>
      <c r="D121" s="39"/>
      <c r="E121" s="39"/>
      <c r="F121" s="39"/>
      <c r="G121" s="39"/>
      <c r="H121" s="40"/>
      <c r="I121" s="41"/>
      <c r="J121" s="40"/>
      <c r="K121" s="40"/>
    </row>
    <row r="122" spans="2:11" ht="12.75">
      <c r="B122" s="39"/>
      <c r="C122" s="39"/>
      <c r="D122" s="39"/>
      <c r="E122" s="39"/>
      <c r="F122" s="39"/>
      <c r="G122" s="39"/>
      <c r="H122" s="40"/>
      <c r="I122" s="41"/>
      <c r="J122" s="40"/>
      <c r="K122" s="40"/>
    </row>
    <row r="123" spans="2:11" ht="12.75">
      <c r="B123" s="39"/>
      <c r="C123" s="39"/>
      <c r="D123" s="39"/>
      <c r="E123" s="39"/>
      <c r="F123" s="39"/>
      <c r="G123" s="39"/>
      <c r="H123" s="40"/>
      <c r="I123" s="41"/>
      <c r="J123" s="40"/>
      <c r="K123" s="40"/>
    </row>
    <row r="124" spans="2:11" ht="12.75">
      <c r="B124" s="39"/>
      <c r="C124" s="39"/>
      <c r="D124" s="39"/>
      <c r="E124" s="39"/>
      <c r="F124" s="39"/>
      <c r="G124" s="39"/>
      <c r="H124" s="40"/>
      <c r="I124" s="41"/>
      <c r="J124" s="40"/>
      <c r="K124" s="40"/>
    </row>
    <row r="125" spans="2:11" ht="12.75">
      <c r="B125" s="39"/>
      <c r="C125" s="39"/>
      <c r="D125" s="39"/>
      <c r="E125" s="39"/>
      <c r="F125" s="39"/>
      <c r="G125" s="39"/>
      <c r="H125" s="40"/>
      <c r="I125" s="41"/>
      <c r="J125" s="40"/>
      <c r="K125" s="40"/>
    </row>
    <row r="126" spans="2:11" ht="12.75">
      <c r="B126" s="39"/>
      <c r="C126" s="39"/>
      <c r="D126" s="39"/>
      <c r="E126" s="39"/>
      <c r="F126" s="39"/>
      <c r="G126" s="39"/>
      <c r="H126" s="40"/>
      <c r="I126" s="41"/>
      <c r="J126" s="40"/>
      <c r="K126" s="40"/>
    </row>
    <row r="127" spans="2:11" ht="12.75">
      <c r="B127" s="39"/>
      <c r="C127" s="39"/>
      <c r="D127" s="39"/>
      <c r="E127" s="39"/>
      <c r="F127" s="39"/>
      <c r="G127" s="39"/>
      <c r="H127" s="40"/>
      <c r="I127" s="41"/>
      <c r="J127" s="40"/>
      <c r="K127" s="40"/>
    </row>
    <row r="128" spans="2:11" ht="12.75">
      <c r="B128" s="45"/>
      <c r="C128" s="39"/>
      <c r="D128" s="39"/>
      <c r="E128" s="39"/>
      <c r="F128" s="39"/>
      <c r="G128" s="39"/>
      <c r="H128" s="40"/>
      <c r="I128" s="41"/>
      <c r="J128" s="40"/>
      <c r="K128" s="40"/>
    </row>
    <row r="129" spans="2:11" ht="12.75">
      <c r="B129" s="43"/>
      <c r="C129" s="39"/>
      <c r="D129" s="39"/>
      <c r="E129" s="39"/>
      <c r="F129" s="39"/>
      <c r="G129" s="39"/>
      <c r="H129" s="40"/>
      <c r="I129" s="41"/>
      <c r="J129" s="40"/>
      <c r="K129" s="40"/>
    </row>
    <row r="130" spans="2:11" ht="12.75">
      <c r="B130" s="45"/>
      <c r="C130" s="39"/>
      <c r="D130" s="39"/>
      <c r="E130" s="39"/>
      <c r="F130" s="39"/>
      <c r="G130" s="39"/>
      <c r="H130" s="40"/>
      <c r="I130" s="41"/>
      <c r="J130" s="40"/>
      <c r="K130" s="40"/>
    </row>
    <row r="131" spans="2:11" ht="12.75">
      <c r="B131" s="43"/>
      <c r="C131" s="39"/>
      <c r="D131" s="39"/>
      <c r="E131" s="39"/>
      <c r="F131" s="39"/>
      <c r="G131" s="39"/>
      <c r="H131" s="40"/>
      <c r="I131" s="41"/>
      <c r="J131" s="40"/>
      <c r="K131" s="40"/>
    </row>
    <row r="132" spans="2:11" ht="12.75">
      <c r="B132" s="45"/>
      <c r="C132" s="39"/>
      <c r="D132" s="39"/>
      <c r="E132" s="39"/>
      <c r="F132" s="39"/>
      <c r="G132" s="39"/>
      <c r="H132" s="40"/>
      <c r="I132" s="41"/>
      <c r="J132" s="40"/>
      <c r="K132" s="40"/>
    </row>
    <row r="133" spans="2:11" ht="12.75">
      <c r="B133" s="43"/>
      <c r="C133" s="39"/>
      <c r="D133" s="39"/>
      <c r="E133" s="39"/>
      <c r="F133" s="39"/>
      <c r="G133" s="39"/>
      <c r="H133" s="40"/>
      <c r="I133" s="41"/>
      <c r="J133" s="40"/>
      <c r="K133" s="40"/>
    </row>
    <row r="134" spans="2:11" ht="12.75">
      <c r="B134" s="45"/>
      <c r="C134" s="39"/>
      <c r="D134" s="39"/>
      <c r="E134" s="39"/>
      <c r="F134" s="39"/>
      <c r="G134" s="39"/>
      <c r="H134" s="40"/>
      <c r="I134" s="41"/>
      <c r="J134" s="40"/>
      <c r="K134" s="40"/>
    </row>
    <row r="135" spans="2:11" ht="12.75">
      <c r="B135" s="43"/>
      <c r="C135" s="39"/>
      <c r="D135" s="39"/>
      <c r="E135" s="39"/>
      <c r="F135" s="39"/>
      <c r="G135" s="39"/>
      <c r="H135" s="40"/>
      <c r="I135" s="41"/>
      <c r="J135" s="40"/>
      <c r="K135" s="40"/>
    </row>
    <row r="136" spans="2:11" ht="12.75">
      <c r="B136" s="45"/>
      <c r="C136" s="39"/>
      <c r="D136" s="39"/>
      <c r="E136" s="39"/>
      <c r="F136" s="39"/>
      <c r="G136" s="39"/>
      <c r="H136" s="40"/>
      <c r="I136" s="41"/>
      <c r="J136" s="40"/>
      <c r="K136" s="40"/>
    </row>
    <row r="137" spans="2:11" ht="12.75">
      <c r="B137" s="43"/>
      <c r="C137" s="39"/>
      <c r="D137" s="39"/>
      <c r="E137" s="39"/>
      <c r="F137" s="39"/>
      <c r="G137" s="39"/>
      <c r="H137" s="40"/>
      <c r="I137" s="41"/>
      <c r="J137" s="40"/>
      <c r="K137" s="40"/>
    </row>
    <row r="138" spans="2:11" ht="12.75">
      <c r="B138" s="45"/>
      <c r="C138" s="39"/>
      <c r="D138" s="39"/>
      <c r="E138" s="39"/>
      <c r="F138" s="39"/>
      <c r="G138" s="39"/>
      <c r="H138" s="40"/>
      <c r="I138" s="41"/>
      <c r="J138" s="40"/>
      <c r="K138" s="40"/>
    </row>
    <row r="139" spans="2:11" ht="12.75">
      <c r="B139" s="43"/>
      <c r="C139" s="39"/>
      <c r="D139" s="39"/>
      <c r="E139" s="39"/>
      <c r="F139" s="39"/>
      <c r="G139" s="39"/>
      <c r="H139" s="40"/>
      <c r="I139" s="41"/>
      <c r="J139" s="40"/>
      <c r="K139" s="40"/>
    </row>
    <row r="140" spans="2:11" ht="12.75">
      <c r="B140" s="45"/>
      <c r="C140" s="39"/>
      <c r="D140" s="39"/>
      <c r="E140" s="39"/>
      <c r="F140" s="39"/>
      <c r="G140" s="39"/>
      <c r="H140" s="40"/>
      <c r="I140" s="41"/>
      <c r="J140" s="40"/>
      <c r="K140" s="40"/>
    </row>
    <row r="141" spans="2:11" ht="12.75">
      <c r="B141" s="43"/>
      <c r="C141" s="39"/>
      <c r="D141" s="39"/>
      <c r="E141" s="39"/>
      <c r="F141" s="39"/>
      <c r="G141" s="39"/>
      <c r="H141" s="40"/>
      <c r="I141" s="41"/>
      <c r="J141" s="40"/>
      <c r="K141" s="40"/>
    </row>
    <row r="142" spans="2:11" ht="12.75">
      <c r="B142" s="45"/>
      <c r="C142" s="39"/>
      <c r="D142" s="39"/>
      <c r="E142" s="39"/>
      <c r="F142" s="39"/>
      <c r="G142" s="39"/>
      <c r="H142" s="40"/>
      <c r="I142" s="41"/>
      <c r="J142" s="40"/>
      <c r="K142" s="40"/>
    </row>
    <row r="143" spans="2:11" ht="12.75">
      <c r="B143" s="43"/>
      <c r="C143" s="39"/>
      <c r="D143" s="39"/>
      <c r="E143" s="39"/>
      <c r="F143" s="39"/>
      <c r="G143" s="39"/>
      <c r="H143" s="40"/>
      <c r="I143" s="41"/>
      <c r="J143" s="40"/>
      <c r="K143" s="40"/>
    </row>
    <row r="144" spans="2:11" ht="12.75">
      <c r="B144" s="45"/>
      <c r="C144" s="39"/>
      <c r="D144" s="39"/>
      <c r="E144" s="39"/>
      <c r="F144" s="39"/>
      <c r="G144" s="39"/>
      <c r="H144" s="40"/>
      <c r="I144" s="41"/>
      <c r="J144" s="40"/>
      <c r="K144" s="40"/>
    </row>
    <row r="145" spans="2:11" ht="12.75">
      <c r="B145" s="43"/>
      <c r="C145" s="39"/>
      <c r="D145" s="39"/>
      <c r="E145" s="39"/>
      <c r="F145" s="39"/>
      <c r="G145" s="39"/>
      <c r="H145" s="40"/>
      <c r="I145" s="41"/>
      <c r="J145" s="40"/>
      <c r="K145" s="40"/>
    </row>
    <row r="146" spans="2:11" ht="12.75">
      <c r="B146" s="45"/>
      <c r="C146" s="39"/>
      <c r="D146" s="39"/>
      <c r="E146" s="39"/>
      <c r="F146" s="39"/>
      <c r="G146" s="39"/>
      <c r="H146" s="40"/>
      <c r="I146" s="41"/>
      <c r="J146" s="40"/>
      <c r="K146" s="40"/>
    </row>
    <row r="147" spans="2:11" ht="12.75">
      <c r="B147" s="43"/>
      <c r="C147" s="39"/>
      <c r="D147" s="39"/>
      <c r="E147" s="39"/>
      <c r="F147" s="39"/>
      <c r="G147" s="39"/>
      <c r="H147" s="40"/>
      <c r="I147" s="41"/>
      <c r="J147" s="40"/>
      <c r="K147" s="40"/>
    </row>
    <row r="148" spans="2:11" ht="12.75">
      <c r="B148" s="43"/>
      <c r="C148" s="39"/>
      <c r="D148" s="39"/>
      <c r="E148" s="39"/>
      <c r="F148" s="39"/>
      <c r="G148" s="39"/>
      <c r="H148" s="40"/>
      <c r="I148" s="41"/>
      <c r="J148" s="40"/>
      <c r="K148" s="40"/>
    </row>
    <row r="149" spans="2:11" ht="12.75">
      <c r="B149" s="43"/>
      <c r="C149" s="39"/>
      <c r="D149" s="39"/>
      <c r="E149" s="39"/>
      <c r="F149" s="39"/>
      <c r="G149" s="39"/>
      <c r="H149" s="40"/>
      <c r="I149" s="41"/>
      <c r="J149" s="40"/>
      <c r="K149" s="40"/>
    </row>
    <row r="150" spans="2:11" ht="12.75">
      <c r="B150" s="43"/>
      <c r="C150" s="39"/>
      <c r="D150" s="39"/>
      <c r="E150" s="39"/>
      <c r="F150" s="39"/>
      <c r="G150" s="39"/>
      <c r="H150" s="40"/>
      <c r="I150" s="41"/>
      <c r="J150" s="40"/>
      <c r="K150" s="40"/>
    </row>
    <row r="151" spans="2:11" ht="12.75">
      <c r="B151" s="43"/>
      <c r="C151" s="39"/>
      <c r="D151" s="39"/>
      <c r="E151" s="39"/>
      <c r="F151" s="39"/>
      <c r="G151" s="39"/>
      <c r="H151" s="40"/>
      <c r="I151" s="41"/>
      <c r="J151" s="40"/>
      <c r="K151" s="40"/>
    </row>
    <row r="152" spans="2:11" ht="12.75">
      <c r="B152" s="43"/>
      <c r="C152" s="39"/>
      <c r="D152" s="39"/>
      <c r="E152" s="39"/>
      <c r="F152" s="39"/>
      <c r="G152" s="39"/>
      <c r="H152" s="40"/>
      <c r="I152" s="41"/>
      <c r="J152" s="40"/>
      <c r="K152" s="40"/>
    </row>
    <row r="153" spans="2:11" ht="12.75">
      <c r="B153" s="43"/>
      <c r="C153" s="39"/>
      <c r="D153" s="39"/>
      <c r="E153" s="39"/>
      <c r="F153" s="39"/>
      <c r="G153" s="39"/>
      <c r="H153" s="40"/>
      <c r="I153" s="41"/>
      <c r="J153" s="40"/>
      <c r="K153" s="40"/>
    </row>
    <row r="154" spans="2:11" ht="12.75">
      <c r="B154" s="43"/>
      <c r="C154" s="39"/>
      <c r="D154" s="39"/>
      <c r="E154" s="39"/>
      <c r="F154" s="39"/>
      <c r="G154" s="39"/>
      <c r="H154" s="40"/>
      <c r="I154" s="41"/>
      <c r="J154" s="40"/>
      <c r="K154" s="40"/>
    </row>
    <row r="155" spans="2:11" ht="12.75">
      <c r="B155" s="43"/>
      <c r="C155" s="39"/>
      <c r="D155" s="39"/>
      <c r="E155" s="39"/>
      <c r="F155" s="39"/>
      <c r="G155" s="39"/>
      <c r="H155" s="40"/>
      <c r="I155" s="41"/>
      <c r="J155" s="40"/>
      <c r="K155" s="40"/>
    </row>
    <row r="156" spans="2:11" ht="12.75">
      <c r="B156" s="43"/>
      <c r="C156" s="39"/>
      <c r="D156" s="39"/>
      <c r="E156" s="39"/>
      <c r="F156" s="39"/>
      <c r="G156" s="39"/>
      <c r="H156" s="40"/>
      <c r="I156" s="41"/>
      <c r="J156" s="40"/>
      <c r="K156" s="40"/>
    </row>
    <row r="157" spans="2:11" ht="12.75">
      <c r="B157" s="43"/>
      <c r="C157" s="39"/>
      <c r="D157" s="39"/>
      <c r="E157" s="39"/>
      <c r="F157" s="39"/>
      <c r="G157" s="39"/>
      <c r="H157" s="40"/>
      <c r="I157" s="41"/>
      <c r="J157" s="40"/>
      <c r="K157" s="40"/>
    </row>
    <row r="158" spans="2:11" ht="12.75">
      <c r="B158" s="43"/>
      <c r="C158" s="39"/>
      <c r="D158" s="39"/>
      <c r="E158" s="39"/>
      <c r="F158" s="39"/>
      <c r="G158" s="39"/>
      <c r="H158" s="40"/>
      <c r="I158" s="41"/>
      <c r="J158" s="40"/>
      <c r="K158" s="40"/>
    </row>
    <row r="159" spans="2:11" ht="12.75">
      <c r="B159" s="43"/>
      <c r="C159" s="39"/>
      <c r="D159" s="39"/>
      <c r="E159" s="39"/>
      <c r="F159" s="39"/>
      <c r="G159" s="39"/>
      <c r="H159" s="40"/>
      <c r="I159" s="41"/>
      <c r="J159" s="40"/>
      <c r="K159" s="40"/>
    </row>
    <row r="160" spans="2:12" ht="12.75">
      <c r="B160" s="43"/>
      <c r="C160" s="39"/>
      <c r="D160" s="39"/>
      <c r="E160" s="39"/>
      <c r="F160" s="39"/>
      <c r="G160" s="39"/>
      <c r="H160" s="40"/>
      <c r="I160" s="41"/>
      <c r="J160" s="40"/>
      <c r="K160" s="40"/>
      <c r="L160" s="40"/>
    </row>
  </sheetData>
  <mergeCells count="3">
    <mergeCell ref="B2:K2"/>
    <mergeCell ref="B3:K3"/>
    <mergeCell ref="B4:K4"/>
  </mergeCells>
  <printOptions/>
  <pageMargins left="0.21" right="0.12" top="0.43" bottom="0.46" header="0.31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zoomScale="80" zoomScaleNormal="80" workbookViewId="0" topLeftCell="A1">
      <pane ySplit="9" topLeftCell="BM18" activePane="bottomLeft" state="frozen"/>
      <selection pane="topLeft" activeCell="B2" sqref="B2:K39"/>
      <selection pane="bottomLeft" activeCell="B2" sqref="B2:K39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.421875" style="0" bestFit="1" customWidth="1"/>
    <col min="4" max="4" width="25.28125" style="0" bestFit="1" customWidth="1"/>
    <col min="5" max="6" width="4.140625" style="0" bestFit="1" customWidth="1"/>
    <col min="7" max="7" width="4.28125" style="0" bestFit="1" customWidth="1"/>
    <col min="8" max="8" width="5.8515625" style="0" bestFit="1" customWidth="1"/>
    <col min="9" max="9" width="4.28125" style="0" bestFit="1" customWidth="1"/>
    <col min="10" max="10" width="8.28125" style="0" bestFit="1" customWidth="1"/>
    <col min="11" max="12" width="4.140625" style="0" bestFit="1" customWidth="1"/>
    <col min="13" max="13" width="4.28125" style="0" bestFit="1" customWidth="1"/>
    <col min="14" max="14" width="5.8515625" style="0" bestFit="1" customWidth="1"/>
    <col min="15" max="15" width="4.28125" style="0" bestFit="1" customWidth="1"/>
    <col min="16" max="16" width="8.28125" style="0" bestFit="1" customWidth="1"/>
    <col min="17" max="18" width="4.140625" style="0" bestFit="1" customWidth="1"/>
    <col min="19" max="19" width="4.28125" style="0" bestFit="1" customWidth="1"/>
    <col min="20" max="20" width="5.8515625" style="0" bestFit="1" customWidth="1"/>
    <col min="21" max="21" width="4.28125" style="0" bestFit="1" customWidth="1"/>
    <col min="22" max="22" width="8.28125" style="0" bestFit="1" customWidth="1"/>
    <col min="23" max="23" width="10.140625" style="0" customWidth="1"/>
  </cols>
  <sheetData>
    <row r="1" spans="1:23" ht="13.5" thickBot="1">
      <c r="A1" s="1"/>
      <c r="B1" s="1"/>
      <c r="C1" s="1"/>
      <c r="D1" s="1"/>
      <c r="E1" s="8"/>
      <c r="F1" s="1"/>
      <c r="G1" s="46"/>
      <c r="H1" s="1"/>
      <c r="I1" s="46"/>
      <c r="J1" s="1"/>
      <c r="K1" s="1"/>
      <c r="L1" s="46"/>
      <c r="M1" s="1"/>
      <c r="N1" s="46"/>
      <c r="O1" s="1"/>
      <c r="P1" s="46"/>
      <c r="Q1" s="46"/>
      <c r="R1" s="1"/>
      <c r="S1" s="46"/>
      <c r="T1" s="1"/>
      <c r="U1" s="46"/>
      <c r="V1" s="1"/>
      <c r="W1" s="46"/>
    </row>
    <row r="2" spans="1:23" ht="12.75">
      <c r="A2" s="1"/>
      <c r="B2" s="3"/>
      <c r="C2" s="4"/>
      <c r="D2" s="5"/>
      <c r="E2" s="47"/>
      <c r="F2" s="4"/>
      <c r="G2" s="4"/>
      <c r="H2" s="4"/>
      <c r="I2" s="5"/>
      <c r="J2" s="6"/>
      <c r="K2" s="4"/>
      <c r="L2" s="4"/>
      <c r="M2" s="4"/>
      <c r="N2" s="6"/>
      <c r="O2" s="6"/>
      <c r="P2" s="6"/>
      <c r="Q2" s="4"/>
      <c r="R2" s="4"/>
      <c r="S2" s="4"/>
      <c r="T2" s="6"/>
      <c r="U2" s="6"/>
      <c r="V2" s="6"/>
      <c r="W2" s="48"/>
    </row>
    <row r="3" spans="1:23" ht="33">
      <c r="A3" s="8"/>
      <c r="B3" s="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3" ht="37.5">
      <c r="A4" s="8"/>
      <c r="B4" s="12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ht="19.5">
      <c r="A5" s="15"/>
      <c r="B5" s="51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</row>
    <row r="6" spans="1:23" ht="13.5" thickBot="1">
      <c r="A6" s="19"/>
      <c r="B6" s="54"/>
      <c r="C6" s="55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8"/>
    </row>
    <row r="7" spans="2:23" ht="13.5" thickBot="1">
      <c r="B7" s="59"/>
      <c r="C7" s="59"/>
      <c r="D7" s="59"/>
      <c r="E7" s="60"/>
      <c r="F7" s="61"/>
      <c r="G7" s="61"/>
      <c r="H7" s="61"/>
      <c r="I7" s="61"/>
      <c r="J7" s="62"/>
      <c r="K7" s="61"/>
      <c r="L7" s="61"/>
      <c r="M7" s="61"/>
      <c r="N7" s="62"/>
      <c r="O7" s="61"/>
      <c r="P7" s="62"/>
      <c r="Q7" s="61"/>
      <c r="R7" s="61"/>
      <c r="S7" s="61"/>
      <c r="T7" s="62"/>
      <c r="U7" s="61"/>
      <c r="V7" s="62"/>
      <c r="W7" s="62"/>
    </row>
    <row r="8" spans="2:23" ht="15" customHeight="1">
      <c r="B8" s="63" t="s">
        <v>3</v>
      </c>
      <c r="C8" s="64" t="s">
        <v>15</v>
      </c>
      <c r="D8" s="65"/>
      <c r="E8" s="66" t="s">
        <v>16</v>
      </c>
      <c r="F8" s="67"/>
      <c r="G8" s="68"/>
      <c r="H8" s="68"/>
      <c r="I8" s="68"/>
      <c r="J8" s="68"/>
      <c r="K8" s="64" t="s">
        <v>17</v>
      </c>
      <c r="L8" s="65"/>
      <c r="M8" s="68"/>
      <c r="N8" s="68"/>
      <c r="O8" s="68"/>
      <c r="P8" s="68"/>
      <c r="Q8" s="69" t="s">
        <v>18</v>
      </c>
      <c r="R8" s="70"/>
      <c r="S8" s="68"/>
      <c r="T8" s="68"/>
      <c r="U8" s="68"/>
      <c r="V8" s="68"/>
      <c r="W8" s="71" t="s">
        <v>12</v>
      </c>
    </row>
    <row r="9" spans="1:23" ht="74.25" customHeight="1" thickBot="1">
      <c r="A9" s="8"/>
      <c r="B9" s="72"/>
      <c r="C9" s="73" t="s">
        <v>19</v>
      </c>
      <c r="D9" s="74" t="s">
        <v>20</v>
      </c>
      <c r="E9" s="75" t="s">
        <v>20</v>
      </c>
      <c r="F9" s="76" t="s">
        <v>21</v>
      </c>
      <c r="G9" s="77" t="s">
        <v>4</v>
      </c>
      <c r="H9" s="77" t="s">
        <v>22</v>
      </c>
      <c r="I9" s="78" t="s">
        <v>10</v>
      </c>
      <c r="J9" s="77" t="s">
        <v>23</v>
      </c>
      <c r="K9" s="79" t="s">
        <v>20</v>
      </c>
      <c r="L9" s="80" t="s">
        <v>21</v>
      </c>
      <c r="M9" s="81" t="s">
        <v>4</v>
      </c>
      <c r="N9" s="81" t="s">
        <v>22</v>
      </c>
      <c r="O9" s="82" t="s">
        <v>10</v>
      </c>
      <c r="P9" s="81" t="s">
        <v>23</v>
      </c>
      <c r="Q9" s="75" t="s">
        <v>20</v>
      </c>
      <c r="R9" s="76" t="s">
        <v>21</v>
      </c>
      <c r="S9" s="77" t="s">
        <v>4</v>
      </c>
      <c r="T9" s="77" t="s">
        <v>22</v>
      </c>
      <c r="U9" s="78" t="s">
        <v>10</v>
      </c>
      <c r="V9" s="77" t="s">
        <v>23</v>
      </c>
      <c r="W9" s="83"/>
    </row>
    <row r="10" spans="1:23" ht="3.75" customHeight="1">
      <c r="A10" s="84"/>
      <c r="B10" s="85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</row>
    <row r="11" spans="1:23" ht="57" customHeight="1">
      <c r="A11" s="85"/>
      <c r="B11" s="32">
        <v>1</v>
      </c>
      <c r="C11" s="32">
        <f>IF('[1]Staffeln'!$H$50=4,'[1]Staffeln'!$B$50," ")</f>
        <v>16</v>
      </c>
      <c r="D11" s="32" t="str">
        <f>IF('[1]Staffeln'!$H$50=4,'[1]Staffeln'!$C$50," ")</f>
        <v>Die Jungs vom Dorf 1</v>
      </c>
      <c r="E11" s="89" t="str">
        <f>IF('[1]Staffeln'!$H50=4,'[1]Staffeln'!$D50," ")</f>
        <v>Kasch</v>
      </c>
      <c r="F11" s="89" t="str">
        <f>IF('[1]Staffeln'!$H$50=4,'[1]Staffeln'!$E$50," ")</f>
        <v>Timo</v>
      </c>
      <c r="G11" s="89">
        <f>IF('[1]Staffeln'!$H$50=4,'[1]Staffeln'!$A$50," ")</f>
        <v>90</v>
      </c>
      <c r="H11" s="90">
        <f>VLOOKUP(G11,'[1]Abrechnung'!$A:$XFD,13,FALSE)</f>
        <v>0.005636574074073919</v>
      </c>
      <c r="I11" s="91">
        <f>VLOOKUP(G11,'[1]Abrechnung'!$A:$XFD,10,FALSE)</f>
        <v>1</v>
      </c>
      <c r="J11" s="90">
        <f>VLOOKUP(G11,'[1]Abrechnung'!$A:$XFD,11,FALSE)</f>
        <v>0.00023148148148148146</v>
      </c>
      <c r="K11" s="89" t="str">
        <f>IF('[1]Staffeln'!$H$51=4,'[1]Staffeln'!$D$51," ")</f>
        <v>Treede-Vierth</v>
      </c>
      <c r="L11" s="89" t="str">
        <f>IF('[1]Staffeln'!$H$51=4,'[1]Staffeln'!$E$51," ")</f>
        <v>Jan-Henning</v>
      </c>
      <c r="M11" s="89">
        <f>IF('[1]Staffeln'!$H$51=4,'[1]Staffeln'!$A$51," ")</f>
        <v>98</v>
      </c>
      <c r="N11" s="90">
        <f>VLOOKUP(M11,'[1]Abrechnung'!$A:$XFD,13,FALSE)</f>
        <v>0.006053240740741095</v>
      </c>
      <c r="O11" s="91">
        <f>VLOOKUP(M11,'[1]Abrechnung'!$A:$XFD,10,FALSE)</f>
        <v>0</v>
      </c>
      <c r="P11" s="90">
        <f>VLOOKUP(M11,'[1]Abrechnung'!$A:$XFD,11,FALSE)</f>
        <v>0</v>
      </c>
      <c r="Q11" s="89" t="str">
        <f>IF('[1]Staffeln'!$H$52=4,'[1]Staffeln'!$D$52," ")</f>
        <v>Doose</v>
      </c>
      <c r="R11" s="89" t="str">
        <f>IF('[1]Staffeln'!$H$52=4,'[1]Staffeln'!$E$52," ")</f>
        <v>Thomas</v>
      </c>
      <c r="S11" s="89">
        <f>IF('[1]Staffeln'!$H$52=4,'[1]Staffeln'!$A$52," ")</f>
        <v>19</v>
      </c>
      <c r="T11" s="90">
        <f>VLOOKUP(S11,'[1]Abrechnung'!$A:$XFD,13,FALSE)</f>
        <v>0.006111111111111511</v>
      </c>
      <c r="U11" s="91">
        <f>VLOOKUP(S11,'[1]Abrechnung'!$A:$XFD,10,FALSE)</f>
        <v>1</v>
      </c>
      <c r="V11" s="90">
        <f>VLOOKUP(S11,'[1]Abrechnung'!$A:$XFD,11,FALSE)</f>
        <v>0.00023148148148148146</v>
      </c>
      <c r="W11" s="33">
        <f>H11+J11+N11+P11+T11+V11</f>
        <v>0.01826388888888949</v>
      </c>
    </row>
    <row r="12" spans="1:23" ht="57" customHeight="1">
      <c r="A12" s="84"/>
      <c r="B12" s="32">
        <v>2</v>
      </c>
      <c r="C12" s="32">
        <f>IF('[1]Staffeln'!$H$14=4,'[1]Staffeln'!$B$14," ")</f>
        <v>4</v>
      </c>
      <c r="D12" s="32" t="str">
        <f>IF('[1]Staffeln'!$H$14=4,'[1]Staffeln'!$C$14," ")</f>
        <v>KK Nindorf I</v>
      </c>
      <c r="E12" s="89" t="str">
        <f>IF('[1]Staffeln'!$H14=4,'[1]Staffeln'!$D14," ")</f>
        <v>Ohrt</v>
      </c>
      <c r="F12" s="89" t="str">
        <f>IF('[1]Staffeln'!$H$14=4,'[1]Staffeln'!$E$14," ")</f>
        <v>Dirk</v>
      </c>
      <c r="G12" s="89">
        <f>IF('[1]Staffeln'!$H$14=4,'[1]Staffeln'!$A$14," ")</f>
        <v>7</v>
      </c>
      <c r="H12" s="90">
        <f>VLOOKUP(G12,'[1]Abrechnung'!$A:$XFD,13,FALSE)</f>
        <v>0.006192129629629672</v>
      </c>
      <c r="I12" s="91">
        <f>VLOOKUP(G12,'[1]Abrechnung'!$A:$XFD,10,FALSE)</f>
        <v>2</v>
      </c>
      <c r="J12" s="90">
        <f>VLOOKUP(G12,'[1]Abrechnung'!$A:$XFD,11,FALSE)</f>
        <v>0.0004629629629629629</v>
      </c>
      <c r="K12" s="89" t="str">
        <f>IF('[1]Staffeln'!$H$15=4,'[1]Staffeln'!$D$15," ")</f>
        <v>Sievers</v>
      </c>
      <c r="L12" s="89" t="str">
        <f>IF('[1]Staffeln'!$H$15=4,'[1]Staffeln'!$E$15," ")</f>
        <v>Bernd</v>
      </c>
      <c r="M12" s="89">
        <f>IF('[1]Staffeln'!$H$15=4,'[1]Staffeln'!$A$15," ")</f>
        <v>38</v>
      </c>
      <c r="N12" s="90">
        <f>VLOOKUP(M12,'[1]Abrechnung'!$A:$XFD,13,FALSE)</f>
        <v>0.005810185185184946</v>
      </c>
      <c r="O12" s="91">
        <f>VLOOKUP(M12,'[1]Abrechnung'!$A:$XFD,10,FALSE)</f>
        <v>2</v>
      </c>
      <c r="P12" s="90">
        <f>VLOOKUP(M12,'[1]Abrechnung'!$A:$XFD,11,FALSE)</f>
        <v>0.0004629629629629629</v>
      </c>
      <c r="Q12" s="89" t="str">
        <f>IF('[1]Staffeln'!$H$16=4,'[1]Staffeln'!$D$16," ")</f>
        <v>Mißfeldt</v>
      </c>
      <c r="R12" s="89" t="str">
        <f>IF('[1]Staffeln'!$H$16=4,'[1]Staffeln'!$E$16," ")</f>
        <v>Timm</v>
      </c>
      <c r="S12" s="89">
        <f>IF('[1]Staffeln'!$H$16=4,'[1]Staffeln'!$A$16," ")</f>
        <v>69</v>
      </c>
      <c r="T12" s="90">
        <f>VLOOKUP(S12,'[1]Abrechnung'!$A:$XFD,13,FALSE)</f>
        <v>0.005613425925926507</v>
      </c>
      <c r="U12" s="91">
        <f>VLOOKUP(S12,'[1]Abrechnung'!$A:$XFD,10,FALSE)</f>
        <v>1</v>
      </c>
      <c r="V12" s="90">
        <f>VLOOKUP(S12,'[1]Abrechnung'!$A:$XFD,11,FALSE)</f>
        <v>0.00023148148148148146</v>
      </c>
      <c r="W12" s="33">
        <f>H12+J12+N12+P12+T12+V12</f>
        <v>0.018773148148148535</v>
      </c>
    </row>
    <row r="13" spans="1:23" ht="57" customHeight="1">
      <c r="A13" s="84"/>
      <c r="B13" s="32">
        <v>3</v>
      </c>
      <c r="C13" s="32">
        <f>IF('[1]Staffeln'!$H$41=4,'[1]Staffeln'!$B$41," ")</f>
        <v>13</v>
      </c>
      <c r="D13" s="32" t="str">
        <f>IF('[1]Staffeln'!$H$41=4,'[1]Staffeln'!$C$41," ")</f>
        <v>SSV Nienborstel – Herren U40</v>
      </c>
      <c r="E13" s="89" t="str">
        <f>IF('[1]Staffeln'!$H41=4,'[1]Staffeln'!$D41," ")</f>
        <v>Hauschildt</v>
      </c>
      <c r="F13" s="89" t="str">
        <f>IF('[1]Staffeln'!$H$41=4,'[1]Staffeln'!$E$41," ")</f>
        <v>Sören</v>
      </c>
      <c r="G13" s="89">
        <f>IF('[1]Staffeln'!$H$41=4,'[1]Staffeln'!$A$41," ")</f>
        <v>101</v>
      </c>
      <c r="H13" s="90">
        <f>VLOOKUP(G13,'[1]Abrechnung'!$A:$XFD,13,FALSE)</f>
        <v>0.006157407407407112</v>
      </c>
      <c r="I13" s="91">
        <f>VLOOKUP(G13,'[1]Abrechnung'!$A:$XFD,10,FALSE)</f>
        <v>1</v>
      </c>
      <c r="J13" s="90">
        <f>VLOOKUP(G13,'[1]Abrechnung'!$A:$XFD,11,FALSE)</f>
        <v>0.00023148148148148146</v>
      </c>
      <c r="K13" s="89" t="str">
        <f>IF('[1]Staffeln'!$H$42=4,'[1]Staffeln'!$D$42," ")</f>
        <v>Horst</v>
      </c>
      <c r="L13" s="89" t="str">
        <f>IF('[1]Staffeln'!$H$42=4,'[1]Staffeln'!$E42," ")</f>
        <v>Kai</v>
      </c>
      <c r="M13" s="89">
        <f>IF('[1]Staffeln'!$H$42=4,'[1]Staffeln'!$A$42," ")</f>
        <v>47</v>
      </c>
      <c r="N13" s="90">
        <f>VLOOKUP(M13,'[1]Abrechnung'!$A:$XFD,13,FALSE)</f>
        <v>0.005983796296295973</v>
      </c>
      <c r="O13" s="91">
        <f>VLOOKUP(M13,'[1]Abrechnung'!$A:$XFD,10,FALSE)</f>
        <v>0</v>
      </c>
      <c r="P13" s="90">
        <f>VLOOKUP(M13,'[1]Abrechnung'!$A:$XFD,11,FALSE)</f>
        <v>0</v>
      </c>
      <c r="Q13" s="89" t="str">
        <f>IF('[1]Staffeln'!$H$43=4,'[1]Staffeln'!$D$43," ")</f>
        <v>Seemann</v>
      </c>
      <c r="R13" s="89" t="str">
        <f>IF('[1]Staffeln'!$H$43=4,'[1]Staffeln'!$E$43," ")</f>
        <v>Marc </v>
      </c>
      <c r="S13" s="89">
        <f>IF('[1]Staffeln'!$H$43=4,'[1]Staffeln'!$A$43," ")</f>
        <v>16</v>
      </c>
      <c r="T13" s="90">
        <f>VLOOKUP(S13,'[1]Abrechnung'!$A:$XFD,13,FALSE)</f>
        <v>0.006342592592592622</v>
      </c>
      <c r="U13" s="91">
        <f>VLOOKUP(S13,'[1]Abrechnung'!$A:$XFD,10,FALSE)</f>
        <v>1</v>
      </c>
      <c r="V13" s="90">
        <f>VLOOKUP(S13,'[1]Abrechnung'!$A:$XFD,11,FALSE)</f>
        <v>0.00023148148148148146</v>
      </c>
      <c r="W13" s="33">
        <f>H13+J13+N13+P13+T13+V13</f>
        <v>0.01894675925925867</v>
      </c>
    </row>
    <row r="14" spans="1:23" ht="57" customHeight="1">
      <c r="A14" s="84"/>
      <c r="B14" s="32">
        <v>4</v>
      </c>
      <c r="C14" s="32">
        <f>IF('[1]Staffeln'!$H$11=4,'[1]Staffeln'!$B$11," ")</f>
        <v>3</v>
      </c>
      <c r="D14" s="32" t="str">
        <f>IF('[1]Staffeln'!$H$11=4,'[1]Staffeln'!$C$11," ")</f>
        <v>KK Nindorf „Junioren“</v>
      </c>
      <c r="E14" s="89" t="str">
        <f>IF('[1]Staffeln'!$H11=4,'[1]Staffeln'!$D11," ")</f>
        <v>Busse</v>
      </c>
      <c r="F14" s="89" t="str">
        <f>IF('[1]Staffeln'!$H$11=4,'[1]Staffeln'!$E$11," ")</f>
        <v>Hannes</v>
      </c>
      <c r="G14" s="89">
        <f>IF('[1]Staffeln'!$H$11=4,'[1]Staffeln'!$A$11," ")</f>
        <v>6</v>
      </c>
      <c r="H14" s="90">
        <f>VLOOKUP(G14,'[1]Abrechnung'!$A:$XFD,13,FALSE)</f>
        <v>0.006701388888888382</v>
      </c>
      <c r="I14" s="91">
        <f>VLOOKUP(G14,'[1]Abrechnung'!$A:$XFD,10,FALSE)</f>
        <v>0</v>
      </c>
      <c r="J14" s="90">
        <f>VLOOKUP(G14,'[1]Abrechnung'!$A:$XFD,11,FALSE)</f>
        <v>0</v>
      </c>
      <c r="K14" s="89" t="str">
        <f>IF('[1]Staffeln'!$H$12=4,'[1]Staffeln'!$D$12," ")</f>
        <v>Mißfeldt</v>
      </c>
      <c r="L14" s="89" t="str">
        <f>IF('[1]Staffeln'!$H$12=4,'[1]Staffeln'!$E$12," ")</f>
        <v>Rolf</v>
      </c>
      <c r="M14" s="89">
        <f>IF('[1]Staffeln'!$H$12=4,'[1]Staffeln'!$A$12," ")</f>
        <v>37</v>
      </c>
      <c r="N14" s="90">
        <f>VLOOKUP(M14,'[1]Abrechnung'!$A:$XFD,13,FALSE)</f>
        <v>0.005960648148148562</v>
      </c>
      <c r="O14" s="91">
        <f>VLOOKUP(M14,'[1]Abrechnung'!$A:$XFD,10,FALSE)</f>
        <v>1</v>
      </c>
      <c r="P14" s="90">
        <f>VLOOKUP(M14,'[1]Abrechnung'!$A:$XFD,11,FALSE)</f>
        <v>0.00023148148148148146</v>
      </c>
      <c r="Q14" s="89" t="str">
        <f>IF('[1]Staffeln'!$H$13=4,'[1]Staffeln'!$D$13," ")</f>
        <v>Schmidt</v>
      </c>
      <c r="R14" s="89" t="str">
        <f>IF('[1]Staffeln'!$H$13=4,'[1]Staffeln'!$E$13," ")</f>
        <v>Michel</v>
      </c>
      <c r="S14" s="89">
        <f>IF('[1]Staffeln'!$H$13=4,'[1]Staffeln'!$A$13," ")</f>
        <v>68</v>
      </c>
      <c r="T14" s="90">
        <f>VLOOKUP(S14,'[1]Abrechnung'!$A:$XFD,13,FALSE)</f>
        <v>0.006041666666666834</v>
      </c>
      <c r="U14" s="91">
        <f>VLOOKUP(S14,'[1]Abrechnung'!$A:$XFD,10,FALSE)</f>
        <v>4</v>
      </c>
      <c r="V14" s="90">
        <f>VLOOKUP(S14,'[1]Abrechnung'!$A:$XFD,11,FALSE)</f>
        <v>0.0009259259259259259</v>
      </c>
      <c r="W14" s="33">
        <f>H14+J14+N14+P14+T14+V14</f>
        <v>0.019861111111111187</v>
      </c>
    </row>
    <row r="15" spans="1:23" ht="57" customHeight="1">
      <c r="A15" s="84"/>
      <c r="B15" s="32">
        <v>5</v>
      </c>
      <c r="C15" s="32">
        <f>IF('[1]Staffeln'!$H$65=4,'[1]Staffeln'!$B$65," ")</f>
        <v>21</v>
      </c>
      <c r="D15" s="32" t="str">
        <f>IF('[1]Staffeln'!$H$65=4,'[1]Staffeln'!$C$65," ")</f>
        <v>TuS Bargstedt II</v>
      </c>
      <c r="E15" s="89" t="str">
        <f>IF('[1]Staffeln'!$H65=4,'[1]Staffeln'!$D65," ")</f>
        <v>Dibbern</v>
      </c>
      <c r="F15" s="89" t="str">
        <f>IF('[1]Staffeln'!$H$65=4,'[1]Staffeln'!$E$65," ")</f>
        <v>Thorben</v>
      </c>
      <c r="G15" s="89">
        <f>IF('[1]Staffeln'!$H$65=4,'[1]Staffeln'!$A$65," ")</f>
        <v>24</v>
      </c>
      <c r="H15" s="90">
        <f>VLOOKUP(G15,'[1]Abrechnung'!$A:$XFD,13,FALSE)</f>
        <v>0.006122685185184773</v>
      </c>
      <c r="I15" s="91">
        <f>VLOOKUP(G15,'[1]Abrechnung'!$A:$XFD,10,FALSE)</f>
        <v>2</v>
      </c>
      <c r="J15" s="90">
        <f>VLOOKUP(G15,'[1]Abrechnung'!$A:$XFD,11,FALSE)</f>
        <v>0.0004629629629629629</v>
      </c>
      <c r="K15" s="89" t="str">
        <f>IF('[1]Staffeln'!$H$66=4,'[1]Staffeln'!$D$66," ")</f>
        <v>Dibbern</v>
      </c>
      <c r="L15" s="89" t="str">
        <f>IF('[1]Staffeln'!$H$66=4,'[1]Staffeln'!$E$66," ")</f>
        <v>Christoph</v>
      </c>
      <c r="M15" s="89">
        <f>IF('[1]Staffeln'!$H$66=4,'[1]Staffeln'!$A$66," ")</f>
        <v>54</v>
      </c>
      <c r="N15" s="90">
        <f>VLOOKUP(M15,'[1]Abrechnung'!$A:$XFD,13,FALSE)</f>
        <v>0.006053240740740651</v>
      </c>
      <c r="O15" s="91">
        <f>VLOOKUP(M15,'[1]Abrechnung'!$A:$XFD,10,FALSE)</f>
        <v>1</v>
      </c>
      <c r="P15" s="90">
        <f>VLOOKUP(M15,'[1]Abrechnung'!$A:$XFD,11,FALSE)</f>
        <v>0.00023148148148148146</v>
      </c>
      <c r="Q15" s="89" t="str">
        <f>IF('[1]Staffeln'!$H$67=4,'[1]Staffeln'!$D$67," ")</f>
        <v>Eichstedt</v>
      </c>
      <c r="R15" s="89" t="str">
        <f>IF('[1]Staffeln'!$H$67=4,'[1]Staffeln'!$E$67," ")</f>
        <v>Kai</v>
      </c>
      <c r="S15" s="89">
        <f>IF('[1]Staffeln'!$H$67=4,'[1]Staffeln'!$A$67," ")</f>
        <v>83</v>
      </c>
      <c r="T15" s="90">
        <f>VLOOKUP(S15,'[1]Abrechnung'!$A:$XFD,13,FALSE)</f>
        <v>0.006620370370370221</v>
      </c>
      <c r="U15" s="91">
        <f>VLOOKUP(S15,'[1]Abrechnung'!$A:$XFD,10,FALSE)</f>
        <v>2</v>
      </c>
      <c r="V15" s="90">
        <f>VLOOKUP(S15,'[1]Abrechnung'!$A:$XFD,11,FALSE)</f>
        <v>0.0004629629629629629</v>
      </c>
      <c r="W15" s="33">
        <f>H15+J15+N15+P15+T15+V15</f>
        <v>0.019953703703703054</v>
      </c>
    </row>
    <row r="16" spans="1:23" ht="57" customHeight="1">
      <c r="A16" s="84"/>
      <c r="B16" s="32">
        <v>6</v>
      </c>
      <c r="C16" s="32">
        <f>IF('[1]Staffeln'!$H$53=4,'[1]Staffeln'!$B$53," ")</f>
        <v>17</v>
      </c>
      <c r="D16" s="32" t="str">
        <f>IF('[1]Staffeln'!$H$53=4,'[1]Staffeln'!$C$53," ")</f>
        <v>Die Jungs vom Dorf 2</v>
      </c>
      <c r="E16" s="89" t="str">
        <f>IF('[1]Staffeln'!$H53=4,'[1]Staffeln'!$D53," ")</f>
        <v>Sienknecht</v>
      </c>
      <c r="F16" s="89" t="str">
        <f>IF('[1]Staffeln'!$H$53=4,'[1]Staffeln'!$E$53," ")</f>
        <v>Marko</v>
      </c>
      <c r="G16" s="89">
        <f>IF('[1]Staffeln'!$H$53=4,'[1]Staffeln'!$A$53," ")</f>
        <v>20</v>
      </c>
      <c r="H16" s="90">
        <f>VLOOKUP(G16,'[1]Abrechnung'!$A:$XFD,13,FALSE)</f>
        <v>0.0060763888888887285</v>
      </c>
      <c r="I16" s="91">
        <f>VLOOKUP(G16,'[1]Abrechnung'!$A:$XFD,10,FALSE)</f>
        <v>2</v>
      </c>
      <c r="J16" s="90">
        <f>VLOOKUP(G16,'[1]Abrechnung'!$A:$XFD,11,FALSE)</f>
        <v>0.0004629629629629629</v>
      </c>
      <c r="K16" s="89" t="str">
        <f>IF('[1]Staffeln'!$H$54=4,'[1]Staffeln'!$D$54," ")</f>
        <v>Vierth</v>
      </c>
      <c r="L16" s="89" t="str">
        <f>IF('[1]Staffeln'!$H$54=4,'[1]Staffeln'!$E$54," ")</f>
        <v>Hannes</v>
      </c>
      <c r="M16" s="89">
        <f>IF('[1]Staffeln'!$H$54=4,'[1]Staffeln'!$A$54," ")</f>
        <v>50</v>
      </c>
      <c r="N16" s="90">
        <f>VLOOKUP(M16,'[1]Abrechnung'!$A:$XFD,13,FALSE)</f>
        <v>0.006446759259259305</v>
      </c>
      <c r="O16" s="91">
        <f>VLOOKUP(M16,'[1]Abrechnung'!$A:$XFD,10,FALSE)</f>
        <v>1</v>
      </c>
      <c r="P16" s="90">
        <f>VLOOKUP(M16,'[1]Abrechnung'!$A:$XFD,11,FALSE)</f>
        <v>0.00023148148148148146</v>
      </c>
      <c r="Q16" s="89" t="str">
        <f>IF('[1]Staffeln'!$H$55=4,'[1]Staffeln'!$D$55," ")</f>
        <v>Kasch</v>
      </c>
      <c r="R16" s="89" t="str">
        <f>IF('[1]Staffeln'!$H$55=4,'[1]Staffeln'!$E$55," ")</f>
        <v>Hans </v>
      </c>
      <c r="S16" s="89">
        <f>IF('[1]Staffeln'!$H$55=4,'[1]Staffeln'!$A$55," ")</f>
        <v>78</v>
      </c>
      <c r="T16" s="90">
        <f>VLOOKUP(S16,'[1]Abrechnung'!$A:$XFD,13,FALSE)</f>
        <v>0.006539351851852504</v>
      </c>
      <c r="U16" s="91">
        <f>VLOOKUP(S16,'[1]Abrechnung'!$A:$XFD,10,FALSE)</f>
        <v>1</v>
      </c>
      <c r="V16" s="90">
        <f>VLOOKUP(S16,'[1]Abrechnung'!$A:$XFD,11,FALSE)</f>
        <v>0.00023148148148148146</v>
      </c>
      <c r="W16" s="33">
        <f>H16+J16+N16+P16+T16+V16</f>
        <v>0.019988425925926465</v>
      </c>
    </row>
    <row r="17" spans="1:23" ht="57" customHeight="1">
      <c r="A17" s="84"/>
      <c r="B17" s="32">
        <v>7</v>
      </c>
      <c r="C17" s="32">
        <f>IF('[1]Staffeln'!$H$8=4,'[1]Staffeln'!$B$8," ")</f>
        <v>2</v>
      </c>
      <c r="D17" s="32" t="str">
        <f>IF('[1]Staffeln'!$H$8=4,'[1]Staffeln'!$C$8," ")</f>
        <v>Angelverein Waldsee</v>
      </c>
      <c r="E17" s="89" t="str">
        <f>IF('[1]Staffeln'!$H8=4,'[1]Staffeln'!$D8," ")</f>
        <v>Wieben</v>
      </c>
      <c r="F17" s="89" t="str">
        <f>IF('[1]Staffeln'!$H$8=4,'[1]Staffeln'!$E$8," ")</f>
        <v>Marco</v>
      </c>
      <c r="G17" s="89">
        <f>IF('[1]Staffeln'!$H$8=4,'[1]Staffeln'!$A$8," ")</f>
        <v>5</v>
      </c>
      <c r="H17" s="90">
        <f>VLOOKUP(G17,'[1]Abrechnung'!$A:$XFD,13,FALSE)</f>
        <v>0.006585648148148215</v>
      </c>
      <c r="I17" s="91">
        <f>VLOOKUP(G17,'[1]Abrechnung'!$A:$XFD,10,FALSE)</f>
        <v>2</v>
      </c>
      <c r="J17" s="90">
        <f>VLOOKUP(G17,'[1]Abrechnung'!$A:$XFD,11,FALSE)</f>
        <v>0.0004629629629629629</v>
      </c>
      <c r="K17" s="89" t="str">
        <f>IF('[1]Staffeln'!$H$9=4,'[1]Staffeln'!$D$9," ")</f>
        <v>Struck</v>
      </c>
      <c r="L17" s="89" t="str">
        <f>IF('[1]Staffeln'!$H$9=4,'[1]Staffeln'!$E$9," ")</f>
        <v>Andre</v>
      </c>
      <c r="M17" s="89">
        <f>IF('[1]Staffeln'!$H$9=4,'[1]Staffeln'!$A$9," ")</f>
        <v>36</v>
      </c>
      <c r="N17" s="90">
        <f>VLOOKUP(M17,'[1]Abrechnung'!$A:$XFD,13,FALSE)</f>
        <v>0.006018518518518423</v>
      </c>
      <c r="O17" s="91">
        <f>VLOOKUP(M17,'[1]Abrechnung'!$A:$XFD,10,FALSE)</f>
        <v>3</v>
      </c>
      <c r="P17" s="90">
        <f>VLOOKUP(M17,'[1]Abrechnung'!$A:$XFD,11,FALSE)</f>
        <v>0.0006944444444444444</v>
      </c>
      <c r="Q17" s="89" t="str">
        <f>IF('[1]Staffeln'!$H$10=4,'[1]Staffeln'!$D$10," ")</f>
        <v>Frank</v>
      </c>
      <c r="R17" s="89" t="str">
        <f>IF('[1]Staffeln'!$H$10=4,'[1]Staffeln'!$E$10," ")</f>
        <v>Matthias</v>
      </c>
      <c r="S17" s="89">
        <f>IF('[1]Staffeln'!$H$10=4,'[1]Staffeln'!$A$10," ")</f>
        <v>67</v>
      </c>
      <c r="T17" s="90">
        <f>VLOOKUP(S17,'[1]Abrechnung'!$A:$XFD,13,FALSE)</f>
        <v>0.006388888888888555</v>
      </c>
      <c r="U17" s="91">
        <f>VLOOKUP(S17,'[1]Abrechnung'!$A:$XFD,10,FALSE)</f>
        <v>2</v>
      </c>
      <c r="V17" s="90">
        <f>VLOOKUP(S17,'[1]Abrechnung'!$A:$XFD,11,FALSE)</f>
        <v>0.0004629629629629629</v>
      </c>
      <c r="W17" s="33">
        <f>H17+J17+N17+P17+T17+V17</f>
        <v>0.020613425925925563</v>
      </c>
    </row>
    <row r="18" spans="1:23" ht="57" customHeight="1">
      <c r="A18" s="1"/>
      <c r="B18" s="32">
        <v>8</v>
      </c>
      <c r="C18" s="32">
        <f>IF('[1]Staffeln'!$H$62=4,'[1]Staffeln'!$B$62," ")</f>
        <v>20</v>
      </c>
      <c r="D18" s="32" t="str">
        <f>IF('[1]Staffeln'!$H$62=4,'[1]Staffeln'!$C$62," ")</f>
        <v>TuS Bargstedt I</v>
      </c>
      <c r="E18" s="89" t="str">
        <f>IF('[1]Staffeln'!$H62=4,'[1]Staffeln'!$D62," ")</f>
        <v>Babbe</v>
      </c>
      <c r="F18" s="89" t="str">
        <f>IF('[1]Staffeln'!$H$62=4,'[1]Staffeln'!$E$62," ")</f>
        <v>Björn</v>
      </c>
      <c r="G18" s="89">
        <f>IF('[1]Staffeln'!$H$62=4,'[1]Staffeln'!$A$62," ")</f>
        <v>3</v>
      </c>
      <c r="H18" s="90">
        <f>VLOOKUP(G18,'[1]Abrechnung'!$A:$XFD,13,FALSE)</f>
        <v>0.0054976851851853414</v>
      </c>
      <c r="I18" s="91">
        <f>VLOOKUP(G18,'[1]Abrechnung'!$A:$XFD,10,FALSE)</f>
        <v>1</v>
      </c>
      <c r="J18" s="90">
        <f>VLOOKUP(G18,'[1]Abrechnung'!$A:$XFD,11,FALSE)</f>
        <v>0.00023148148148148146</v>
      </c>
      <c r="K18" s="89" t="str">
        <f>IF('[1]Staffeln'!$H$63=4,'[1]Staffeln'!$D$63," ")</f>
        <v>Merten</v>
      </c>
      <c r="L18" s="89" t="str">
        <f>IF('[1]Staffeln'!$H$63=4,'[1]Staffeln'!$E$63," ")</f>
        <v>Thomas</v>
      </c>
      <c r="M18" s="89">
        <f>IF('[1]Staffeln'!$H$63=4,'[1]Staffeln'!$A$63," ")</f>
        <v>53</v>
      </c>
      <c r="N18" s="90">
        <f>VLOOKUP(M18,'[1]Abrechnung'!$A:$XFD,13,FALSE)</f>
        <v>0.007997685185185621</v>
      </c>
      <c r="O18" s="91">
        <f>VLOOKUP(M18,'[1]Abrechnung'!$A:$XFD,10,FALSE)</f>
        <v>5</v>
      </c>
      <c r="P18" s="90">
        <f>VLOOKUP(M18,'[1]Abrechnung'!$A:$XFD,11,FALSE)</f>
        <v>0.0011574074074074073</v>
      </c>
      <c r="Q18" s="89" t="str">
        <f>IF('[1]Staffeln'!$H$64=4,'[1]Staffeln'!$D$64," ")</f>
        <v>Delfs </v>
      </c>
      <c r="R18" s="89" t="str">
        <f>IF('[1]Staffeln'!$H$64=4,'[1]Staffeln'!$E$64," ")</f>
        <v>Sascha</v>
      </c>
      <c r="S18" s="89">
        <f>IF('[1]Staffeln'!$H$64=4,'[1]Staffeln'!$A$64," ")</f>
        <v>82</v>
      </c>
      <c r="T18" s="90">
        <f>VLOOKUP(S18,'[1]Abrechnung'!$A:$XFD,13,FALSE)</f>
        <v>0.006064814814815134</v>
      </c>
      <c r="U18" s="91">
        <f>VLOOKUP(S18,'[1]Abrechnung'!$A:$XFD,10,FALSE)</f>
        <v>5</v>
      </c>
      <c r="V18" s="90">
        <f>VLOOKUP(S18,'[1]Abrechnung'!$A:$XFD,11,FALSE)</f>
        <v>0.0011574074074074073</v>
      </c>
      <c r="W18" s="33">
        <f>H18+J18+N18+P18+T18+V18</f>
        <v>0.022106481481482393</v>
      </c>
    </row>
    <row r="19" spans="1:23" ht="57" customHeight="1">
      <c r="A19" s="1"/>
      <c r="B19" s="32">
        <v>9</v>
      </c>
      <c r="C19" s="32">
        <f>IF('[1]Staffeln'!$H$23=4,'[1]Staffeln'!$B$23," ")</f>
        <v>7</v>
      </c>
      <c r="D19" s="32" t="str">
        <f>IF('[1]Staffeln'!$H$23=4,'[1]Staffeln'!$C$23," ")</f>
        <v>TuS Bargstedt „Altliga“</v>
      </c>
      <c r="E19" s="89" t="str">
        <f>IF('[1]Staffeln'!$H23=4,'[1]Staffeln'!$D23," ")</f>
        <v>Butenschön</v>
      </c>
      <c r="F19" s="89" t="str">
        <f>IF('[1]Staffeln'!$H$23=4,'[1]Staffeln'!$E$23," ")</f>
        <v>Henrik</v>
      </c>
      <c r="G19" s="89">
        <f>IF('[1]Staffeln'!$H$23=4,'[1]Staffeln'!$A$23," ")</f>
        <v>10</v>
      </c>
      <c r="H19" s="90">
        <f>VLOOKUP(G19,'[1]Abrechnung'!$A:$XFD,13,FALSE)</f>
        <v>0.007546296296296662</v>
      </c>
      <c r="I19" s="91">
        <f>VLOOKUP(G19,'[1]Abrechnung'!$A:$XFD,10,FALSE)</f>
        <v>1</v>
      </c>
      <c r="J19" s="90">
        <f>VLOOKUP(G19,'[1]Abrechnung'!$A:$XFD,11,FALSE)</f>
        <v>0.00023148148148148146</v>
      </c>
      <c r="K19" s="89" t="str">
        <f>IF('[1]Staffeln'!$H$24=4,'[1]Staffeln'!$D$24," ")</f>
        <v>Thode</v>
      </c>
      <c r="L19" s="89" t="str">
        <f>IF('[1]Staffeln'!$H$24=4,'[1]Staffeln'!$E$24," ")</f>
        <v>Thomas</v>
      </c>
      <c r="M19" s="89">
        <f>IF('[1]Staffeln'!$H$24=4,'[1]Staffeln'!$A$24," ")</f>
        <v>99</v>
      </c>
      <c r="N19" s="90">
        <f>VLOOKUP(M19,'[1]Abrechnung'!$A:$XFD,13,FALSE)</f>
        <v>0.007129629629629486</v>
      </c>
      <c r="O19" s="91">
        <f>VLOOKUP(M19,'[1]Abrechnung'!$A:$XFD,10,FALSE)</f>
        <v>2</v>
      </c>
      <c r="P19" s="90">
        <f>VLOOKUP(M19,'[1]Abrechnung'!$A:$XFD,11,FALSE)</f>
        <v>0.0004629629629629629</v>
      </c>
      <c r="Q19" s="89" t="str">
        <f>IF('[1]Staffeln'!$H$25=4,'[1]Staffeln'!$D$25," ")</f>
        <v>Bresching</v>
      </c>
      <c r="R19" s="89" t="str">
        <f>IF('[1]Staffeln'!$H$25=4,'[1]Staffeln'!$E$25," ")</f>
        <v>Rainer</v>
      </c>
      <c r="S19" s="89">
        <f>IF('[1]Staffeln'!$H$25=4,'[1]Staffeln'!$A$25," ")</f>
        <v>11</v>
      </c>
      <c r="T19" s="90">
        <f>VLOOKUP(S19,'[1]Abrechnung'!$A:$XFD,13,FALSE)</f>
        <v>0.009340277777777573</v>
      </c>
      <c r="U19" s="91">
        <f>VLOOKUP(S19,'[1]Abrechnung'!$A:$XFD,10,FALSE)</f>
        <v>1</v>
      </c>
      <c r="V19" s="90">
        <f>VLOOKUP(S19,'[1]Abrechnung'!$A:$XFD,11,FALSE)</f>
        <v>0.00023148148148148146</v>
      </c>
      <c r="W19" s="33">
        <f>H19+J19+N19+P19+T19+V19</f>
        <v>0.024942129629629647</v>
      </c>
    </row>
    <row r="20" spans="1:23" ht="57" customHeight="1">
      <c r="A20" s="1"/>
      <c r="B20" s="32">
        <v>10</v>
      </c>
      <c r="C20" s="32">
        <f>IF('[1]Staffeln'!$H$89=4,'[1]Staffeln'!$B$89," ")</f>
        <v>29</v>
      </c>
      <c r="D20" s="32" t="str">
        <f>IF('[1]Staffeln'!$H$89=4,'[1]Staffeln'!$C$89," ")</f>
        <v>Sparkasse Mittelholstein</v>
      </c>
      <c r="E20" s="89" t="str">
        <f>IF('[1]Staffeln'!$H89=4,'[1]Staffeln'!$D89," ")</f>
        <v>Brumme</v>
      </c>
      <c r="F20" s="89" t="str">
        <f>IF('[1]Staffeln'!$H$89=4,'[1]Staffeln'!$E$89," ")</f>
        <v>Inga</v>
      </c>
      <c r="G20" s="89">
        <f>IF('[1]Staffeln'!$H$89=4,'[1]Staffeln'!$A$89," ")</f>
        <v>32</v>
      </c>
      <c r="H20" s="90">
        <f>VLOOKUP(G20,'[1]Abrechnung'!$A:$XFD,13,FALSE)</f>
        <v>0.00856481481481497</v>
      </c>
      <c r="I20" s="91">
        <f>VLOOKUP(G20,'[1]Abrechnung'!$A:$XFD,10,FALSE)</f>
        <v>6</v>
      </c>
      <c r="J20" s="90">
        <f>VLOOKUP(G20,'[1]Abrechnung'!$A:$XFD,11,FALSE)</f>
        <v>0.0013888888888888887</v>
      </c>
      <c r="K20" s="89" t="str">
        <f>IF('[1]Staffeln'!$H$90=4,'[1]Staffeln'!$D$90," ")</f>
        <v>Heske</v>
      </c>
      <c r="L20" s="89" t="str">
        <f>IF('[1]Staffeln'!$H$90=4,'[1]Staffeln'!$E$90," ")</f>
        <v>Yannik</v>
      </c>
      <c r="M20" s="89">
        <f>IF('[1]Staffeln'!$H$90=4,'[1]Staffeln'!$A$90," ")</f>
        <v>63</v>
      </c>
      <c r="N20" s="90">
        <f>VLOOKUP(M20,'[1]Abrechnung'!$A:$XFD,13,FALSE)</f>
        <v>0.007638888888888751</v>
      </c>
      <c r="O20" s="91">
        <f>VLOOKUP(M20,'[1]Abrechnung'!$A:$XFD,10,FALSE)</f>
        <v>4</v>
      </c>
      <c r="P20" s="90">
        <f>VLOOKUP(M20,'[1]Abrechnung'!$A:$XFD,11,FALSE)</f>
        <v>0.0009259259259259259</v>
      </c>
      <c r="Q20" s="89" t="str">
        <f>IF('[1]Staffeln'!$H$91=4,'[1]Staffeln'!$D$91," ")</f>
        <v>Mehrens</v>
      </c>
      <c r="R20" s="89" t="str">
        <f>IF('[1]Staffeln'!$H$91=4,'[1]Staffeln'!$E91," ")</f>
        <v>Sven</v>
      </c>
      <c r="S20" s="89">
        <f>IF('[1]Staffeln'!$H$91=4,'[1]Staffeln'!$A$91," ")</f>
        <v>91</v>
      </c>
      <c r="T20" s="90">
        <f>VLOOKUP(S20,'[1]Abrechnung'!$A:$XFD,13,FALSE)</f>
        <v>0.006006944444444717</v>
      </c>
      <c r="U20" s="91">
        <f>VLOOKUP(S20,'[1]Abrechnung'!$A:$XFD,10,FALSE)</f>
        <v>2</v>
      </c>
      <c r="V20" s="90">
        <f>VLOOKUP(S20,'[1]Abrechnung'!$A:$XFD,11,FALSE)</f>
        <v>0.0004629629629629629</v>
      </c>
      <c r="W20" s="33">
        <f>H20+J20+N20+P20+T20+V20</f>
        <v>0.02498842592592622</v>
      </c>
    </row>
    <row r="21" spans="1:23" ht="57" customHeight="1">
      <c r="A21" s="1"/>
      <c r="B21" s="36"/>
      <c r="C21" s="36"/>
      <c r="D21" s="36"/>
      <c r="E21" s="92"/>
      <c r="F21" s="92"/>
      <c r="G21" s="92"/>
      <c r="H21" s="93"/>
      <c r="I21" s="94"/>
      <c r="J21" s="93"/>
      <c r="K21" s="92"/>
      <c r="L21" s="92"/>
      <c r="M21" s="92"/>
      <c r="N21" s="93"/>
      <c r="O21" s="94"/>
      <c r="P21" s="93"/>
      <c r="Q21" s="92"/>
      <c r="R21" s="92"/>
      <c r="S21" s="92"/>
      <c r="T21" s="93"/>
      <c r="U21" s="94"/>
      <c r="V21" s="93"/>
      <c r="W21" s="37"/>
    </row>
    <row r="22" spans="1:23" ht="57" customHeight="1">
      <c r="A22" s="1"/>
      <c r="B22" s="39"/>
      <c r="C22" s="39"/>
      <c r="D22" s="39"/>
      <c r="E22" s="95"/>
      <c r="F22" s="95"/>
      <c r="G22" s="95"/>
      <c r="H22" s="96"/>
      <c r="I22" s="97"/>
      <c r="J22" s="96"/>
      <c r="K22" s="95"/>
      <c r="L22" s="95"/>
      <c r="M22" s="95"/>
      <c r="N22" s="96"/>
      <c r="O22" s="97"/>
      <c r="P22" s="96"/>
      <c r="Q22" s="95"/>
      <c r="R22" s="95"/>
      <c r="S22" s="95"/>
      <c r="T22" s="96"/>
      <c r="U22" s="97"/>
      <c r="V22" s="96"/>
      <c r="W22" s="40"/>
    </row>
    <row r="23" spans="1:23" ht="57" customHeight="1">
      <c r="A23" s="1"/>
      <c r="B23" s="39"/>
      <c r="C23" s="39"/>
      <c r="D23" s="39"/>
      <c r="E23" s="95"/>
      <c r="F23" s="95"/>
      <c r="G23" s="95"/>
      <c r="H23" s="96"/>
      <c r="I23" s="97"/>
      <c r="J23" s="96"/>
      <c r="K23" s="95"/>
      <c r="L23" s="95"/>
      <c r="M23" s="95"/>
      <c r="N23" s="96"/>
      <c r="O23" s="97"/>
      <c r="P23" s="96"/>
      <c r="Q23" s="95"/>
      <c r="R23" s="95"/>
      <c r="S23" s="95"/>
      <c r="T23" s="96"/>
      <c r="U23" s="97"/>
      <c r="V23" s="96"/>
      <c r="W23" s="40"/>
    </row>
    <row r="24" spans="1:23" ht="57" customHeight="1">
      <c r="A24" s="1"/>
      <c r="B24" s="39"/>
      <c r="C24" s="39"/>
      <c r="D24" s="39"/>
      <c r="E24" s="95"/>
      <c r="F24" s="95"/>
      <c r="G24" s="95"/>
      <c r="H24" s="96"/>
      <c r="I24" s="97"/>
      <c r="J24" s="96"/>
      <c r="K24" s="95"/>
      <c r="L24" s="95"/>
      <c r="M24" s="95"/>
      <c r="N24" s="96"/>
      <c r="O24" s="97"/>
      <c r="P24" s="96"/>
      <c r="Q24" s="95"/>
      <c r="R24" s="95"/>
      <c r="S24" s="95"/>
      <c r="T24" s="96"/>
      <c r="U24" s="97"/>
      <c r="V24" s="96"/>
      <c r="W24" s="40"/>
    </row>
    <row r="25" spans="2:23" ht="57" customHeight="1">
      <c r="B25" s="39"/>
      <c r="C25" s="39"/>
      <c r="D25" s="39"/>
      <c r="E25" s="95"/>
      <c r="F25" s="95"/>
      <c r="G25" s="95"/>
      <c r="H25" s="96"/>
      <c r="I25" s="97"/>
      <c r="J25" s="96"/>
      <c r="K25" s="95"/>
      <c r="L25" s="95"/>
      <c r="M25" s="95"/>
      <c r="N25" s="96"/>
      <c r="O25" s="97"/>
      <c r="P25" s="96"/>
      <c r="Q25" s="95"/>
      <c r="R25" s="95"/>
      <c r="S25" s="95"/>
      <c r="T25" s="96"/>
      <c r="U25" s="97"/>
      <c r="V25" s="96"/>
      <c r="W25" s="40"/>
    </row>
    <row r="26" spans="1:23" ht="57" customHeight="1">
      <c r="A26" s="1"/>
      <c r="B26" s="39"/>
      <c r="C26" s="39"/>
      <c r="D26" s="39"/>
      <c r="E26" s="95"/>
      <c r="F26" s="95"/>
      <c r="G26" s="95"/>
      <c r="H26" s="96"/>
      <c r="I26" s="97"/>
      <c r="J26" s="96"/>
      <c r="K26" s="95"/>
      <c r="L26" s="95"/>
      <c r="M26" s="95"/>
      <c r="N26" s="96"/>
      <c r="O26" s="97"/>
      <c r="P26" s="96"/>
      <c r="Q26" s="95"/>
      <c r="R26" s="95"/>
      <c r="S26" s="95"/>
      <c r="T26" s="96"/>
      <c r="U26" s="97"/>
      <c r="V26" s="96"/>
      <c r="W26" s="40"/>
    </row>
    <row r="27" spans="2:23" ht="57" customHeight="1">
      <c r="B27" s="39"/>
      <c r="C27" s="39"/>
      <c r="D27" s="39"/>
      <c r="E27" s="95"/>
      <c r="F27" s="95"/>
      <c r="G27" s="95"/>
      <c r="H27" s="96"/>
      <c r="I27" s="97"/>
      <c r="J27" s="96"/>
      <c r="K27" s="95"/>
      <c r="L27" s="95"/>
      <c r="M27" s="95"/>
      <c r="N27" s="96"/>
      <c r="O27" s="97"/>
      <c r="P27" s="96"/>
      <c r="Q27" s="95"/>
      <c r="R27" s="95"/>
      <c r="S27" s="95"/>
      <c r="T27" s="96"/>
      <c r="U27" s="97"/>
      <c r="V27" s="96"/>
      <c r="W27" s="40"/>
    </row>
    <row r="28" spans="2:23" ht="57" customHeight="1">
      <c r="B28" s="39"/>
      <c r="C28" s="39"/>
      <c r="D28" s="39"/>
      <c r="E28" s="95"/>
      <c r="F28" s="95"/>
      <c r="G28" s="95"/>
      <c r="H28" s="96"/>
      <c r="I28" s="97"/>
      <c r="J28" s="96"/>
      <c r="K28" s="95"/>
      <c r="L28" s="95"/>
      <c r="M28" s="95"/>
      <c r="N28" s="96"/>
      <c r="O28" s="97"/>
      <c r="P28" s="96"/>
      <c r="Q28" s="95"/>
      <c r="R28" s="95"/>
      <c r="S28" s="95"/>
      <c r="T28" s="96"/>
      <c r="U28" s="97"/>
      <c r="V28" s="96"/>
      <c r="W28" s="40"/>
    </row>
    <row r="29" spans="2:23" ht="57" customHeight="1">
      <c r="B29" s="39"/>
      <c r="C29" s="39"/>
      <c r="D29" s="39"/>
      <c r="E29" s="95"/>
      <c r="F29" s="95"/>
      <c r="G29" s="95"/>
      <c r="H29" s="96"/>
      <c r="I29" s="97"/>
      <c r="J29" s="96"/>
      <c r="K29" s="95"/>
      <c r="L29" s="95"/>
      <c r="M29" s="95"/>
      <c r="N29" s="96"/>
      <c r="O29" s="97"/>
      <c r="P29" s="96"/>
      <c r="Q29" s="95"/>
      <c r="R29" s="95"/>
      <c r="S29" s="95"/>
      <c r="T29" s="96"/>
      <c r="U29" s="97"/>
      <c r="V29" s="96"/>
      <c r="W29" s="40"/>
    </row>
    <row r="30" spans="2:23" ht="57" customHeight="1">
      <c r="B30" s="39"/>
      <c r="C30" s="39"/>
      <c r="D30" s="39"/>
      <c r="E30" s="95"/>
      <c r="F30" s="95"/>
      <c r="G30" s="95"/>
      <c r="H30" s="96"/>
      <c r="I30" s="97"/>
      <c r="J30" s="96"/>
      <c r="K30" s="95"/>
      <c r="L30" s="95"/>
      <c r="M30" s="95"/>
      <c r="N30" s="96"/>
      <c r="O30" s="97"/>
      <c r="P30" s="96"/>
      <c r="Q30" s="95"/>
      <c r="R30" s="95"/>
      <c r="S30" s="95"/>
      <c r="T30" s="96"/>
      <c r="U30" s="97"/>
      <c r="V30" s="96"/>
      <c r="W30" s="40"/>
    </row>
    <row r="31" spans="2:23" ht="57" customHeight="1">
      <c r="B31" s="39"/>
      <c r="C31" s="39"/>
      <c r="D31" s="39"/>
      <c r="E31" s="95"/>
      <c r="F31" s="95"/>
      <c r="G31" s="95"/>
      <c r="H31" s="96"/>
      <c r="I31" s="97"/>
      <c r="J31" s="96"/>
      <c r="K31" s="95"/>
      <c r="L31" s="95"/>
      <c r="M31" s="95"/>
      <c r="N31" s="96"/>
      <c r="O31" s="97"/>
      <c r="P31" s="96"/>
      <c r="Q31" s="95"/>
      <c r="R31" s="95"/>
      <c r="S31" s="95"/>
      <c r="T31" s="96"/>
      <c r="U31" s="97"/>
      <c r="V31" s="96"/>
      <c r="W31" s="40"/>
    </row>
    <row r="32" spans="2:23" ht="57" customHeight="1">
      <c r="B32" s="39"/>
      <c r="C32" s="39"/>
      <c r="D32" s="39"/>
      <c r="E32" s="95"/>
      <c r="F32" s="95"/>
      <c r="G32" s="95"/>
      <c r="H32" s="96"/>
      <c r="I32" s="97"/>
      <c r="J32" s="96"/>
      <c r="K32" s="95"/>
      <c r="L32" s="95"/>
      <c r="M32" s="95"/>
      <c r="N32" s="96"/>
      <c r="O32" s="97"/>
      <c r="P32" s="96"/>
      <c r="Q32" s="95"/>
      <c r="R32" s="95"/>
      <c r="S32" s="95"/>
      <c r="T32" s="96"/>
      <c r="U32" s="97"/>
      <c r="V32" s="96"/>
      <c r="W32" s="40"/>
    </row>
    <row r="33" spans="2:23" ht="57" customHeight="1">
      <c r="B33" s="39"/>
      <c r="C33" s="39"/>
      <c r="D33" s="39"/>
      <c r="E33" s="95"/>
      <c r="F33" s="95"/>
      <c r="G33" s="95"/>
      <c r="H33" s="96"/>
      <c r="I33" s="97"/>
      <c r="J33" s="96"/>
      <c r="K33" s="95"/>
      <c r="L33" s="95"/>
      <c r="M33" s="95"/>
      <c r="N33" s="96"/>
      <c r="O33" s="97"/>
      <c r="P33" s="96"/>
      <c r="Q33" s="95"/>
      <c r="R33" s="95"/>
      <c r="S33" s="95"/>
      <c r="T33" s="96"/>
      <c r="U33" s="97"/>
      <c r="V33" s="96"/>
      <c r="W33" s="40"/>
    </row>
    <row r="34" spans="2:23" ht="57" customHeight="1">
      <c r="B34" s="39"/>
      <c r="C34" s="39"/>
      <c r="D34" s="39"/>
      <c r="E34" s="95"/>
      <c r="F34" s="95"/>
      <c r="G34" s="95"/>
      <c r="H34" s="96"/>
      <c r="I34" s="97"/>
      <c r="J34" s="96"/>
      <c r="K34" s="95"/>
      <c r="L34" s="95"/>
      <c r="M34" s="95"/>
      <c r="N34" s="96"/>
      <c r="O34" s="97"/>
      <c r="P34" s="96"/>
      <c r="Q34" s="95"/>
      <c r="R34" s="95"/>
      <c r="S34" s="95"/>
      <c r="T34" s="96"/>
      <c r="U34" s="97"/>
      <c r="V34" s="96"/>
      <c r="W34" s="40"/>
    </row>
    <row r="35" spans="2:23" ht="57" customHeight="1">
      <c r="B35" s="39"/>
      <c r="C35" s="39"/>
      <c r="D35" s="39"/>
      <c r="E35" s="95"/>
      <c r="F35" s="95"/>
      <c r="G35" s="95"/>
      <c r="H35" s="96"/>
      <c r="I35" s="97"/>
      <c r="J35" s="96"/>
      <c r="K35" s="95"/>
      <c r="L35" s="95"/>
      <c r="M35" s="95"/>
      <c r="N35" s="96"/>
      <c r="O35" s="97"/>
      <c r="P35" s="96"/>
      <c r="Q35" s="95"/>
      <c r="R35" s="95"/>
      <c r="S35" s="95"/>
      <c r="T35" s="96"/>
      <c r="U35" s="97"/>
      <c r="V35" s="96"/>
      <c r="W35" s="40"/>
    </row>
    <row r="36" spans="2:23" ht="57" customHeight="1">
      <c r="B36" s="39"/>
      <c r="C36" s="39"/>
      <c r="D36" s="39"/>
      <c r="E36" s="95"/>
      <c r="F36" s="95"/>
      <c r="G36" s="95"/>
      <c r="H36" s="96"/>
      <c r="I36" s="97"/>
      <c r="J36" s="96"/>
      <c r="K36" s="95"/>
      <c r="L36" s="95"/>
      <c r="M36" s="95"/>
      <c r="N36" s="96"/>
      <c r="O36" s="97"/>
      <c r="P36" s="96"/>
      <c r="Q36" s="95"/>
      <c r="R36" s="95"/>
      <c r="S36" s="95"/>
      <c r="T36" s="96"/>
      <c r="U36" s="97"/>
      <c r="V36" s="96"/>
      <c r="W36" s="40"/>
    </row>
    <row r="37" spans="2:23" ht="57" customHeight="1">
      <c r="B37" s="39"/>
      <c r="C37" s="39"/>
      <c r="D37" s="39"/>
      <c r="E37" s="95"/>
      <c r="F37" s="95"/>
      <c r="G37" s="95"/>
      <c r="H37" s="96"/>
      <c r="I37" s="97"/>
      <c r="J37" s="96"/>
      <c r="K37" s="95"/>
      <c r="L37" s="95"/>
      <c r="M37" s="95"/>
      <c r="N37" s="96"/>
      <c r="O37" s="97"/>
      <c r="P37" s="96"/>
      <c r="Q37" s="95"/>
      <c r="R37" s="95"/>
      <c r="S37" s="95"/>
      <c r="T37" s="96"/>
      <c r="U37" s="97"/>
      <c r="V37" s="96"/>
      <c r="W37" s="40"/>
    </row>
    <row r="38" spans="2:23" ht="57" customHeight="1">
      <c r="B38" s="39"/>
      <c r="C38" s="39"/>
      <c r="D38" s="39"/>
      <c r="E38" s="95"/>
      <c r="F38" s="95"/>
      <c r="G38" s="95"/>
      <c r="H38" s="96"/>
      <c r="I38" s="97"/>
      <c r="J38" s="96"/>
      <c r="K38" s="95"/>
      <c r="L38" s="95"/>
      <c r="M38" s="95"/>
      <c r="N38" s="96"/>
      <c r="O38" s="97"/>
      <c r="P38" s="96"/>
      <c r="Q38" s="95"/>
      <c r="R38" s="95"/>
      <c r="S38" s="95"/>
      <c r="T38" s="96"/>
      <c r="U38" s="97"/>
      <c r="V38" s="96"/>
      <c r="W38" s="40"/>
    </row>
    <row r="39" spans="2:23" ht="57" customHeight="1">
      <c r="B39" s="39"/>
      <c r="C39" s="39"/>
      <c r="D39" s="39"/>
      <c r="E39" s="95"/>
      <c r="F39" s="95"/>
      <c r="G39" s="95"/>
      <c r="H39" s="96"/>
      <c r="I39" s="97"/>
      <c r="J39" s="96"/>
      <c r="K39" s="95"/>
      <c r="L39" s="95"/>
      <c r="M39" s="95"/>
      <c r="N39" s="96"/>
      <c r="O39" s="97"/>
      <c r="P39" s="96"/>
      <c r="Q39" s="95"/>
      <c r="R39" s="95"/>
      <c r="S39" s="95"/>
      <c r="T39" s="96"/>
      <c r="U39" s="97"/>
      <c r="V39" s="96"/>
      <c r="W39" s="40"/>
    </row>
    <row r="40" spans="2:23" ht="57" customHeight="1">
      <c r="B40" s="39"/>
      <c r="C40" s="39"/>
      <c r="D40" s="39"/>
      <c r="E40" s="95"/>
      <c r="F40" s="95"/>
      <c r="G40" s="95"/>
      <c r="H40" s="96"/>
      <c r="I40" s="97"/>
      <c r="J40" s="96"/>
      <c r="K40" s="95"/>
      <c r="L40" s="95"/>
      <c r="M40" s="95"/>
      <c r="N40" s="96"/>
      <c r="O40" s="97"/>
      <c r="P40" s="96"/>
      <c r="Q40" s="95"/>
      <c r="R40" s="95"/>
      <c r="S40" s="95"/>
      <c r="T40" s="96"/>
      <c r="U40" s="97"/>
      <c r="V40" s="96"/>
      <c r="W40" s="40"/>
    </row>
    <row r="41" spans="2:23" ht="57" customHeight="1">
      <c r="B41" s="39"/>
      <c r="C41" s="39"/>
      <c r="D41" s="39"/>
      <c r="E41" s="95"/>
      <c r="F41" s="95"/>
      <c r="G41" s="95"/>
      <c r="H41" s="96"/>
      <c r="I41" s="97"/>
      <c r="J41" s="96"/>
      <c r="K41" s="95"/>
      <c r="L41" s="95"/>
      <c r="M41" s="95"/>
      <c r="N41" s="96"/>
      <c r="O41" s="97"/>
      <c r="P41" s="96"/>
      <c r="Q41" s="95"/>
      <c r="R41" s="95"/>
      <c r="S41" s="95"/>
      <c r="T41" s="96"/>
      <c r="U41" s="97"/>
      <c r="V41" s="96"/>
      <c r="W41" s="40"/>
    </row>
    <row r="42" spans="2:23" ht="57" customHeight="1">
      <c r="B42" s="39"/>
      <c r="C42" s="39"/>
      <c r="D42" s="39"/>
      <c r="E42" s="95"/>
      <c r="F42" s="95"/>
      <c r="G42" s="95"/>
      <c r="H42" s="96"/>
      <c r="I42" s="97"/>
      <c r="J42" s="96"/>
      <c r="K42" s="95"/>
      <c r="L42" s="95"/>
      <c r="M42" s="95"/>
      <c r="N42" s="96"/>
      <c r="O42" s="97"/>
      <c r="P42" s="96"/>
      <c r="Q42" s="95"/>
      <c r="R42" s="95"/>
      <c r="S42" s="95"/>
      <c r="T42" s="96"/>
      <c r="U42" s="97"/>
      <c r="V42" s="96"/>
      <c r="W42" s="40"/>
    </row>
    <row r="43" spans="2:23" ht="57" customHeight="1">
      <c r="B43" s="39"/>
      <c r="C43" s="39"/>
      <c r="D43" s="39"/>
      <c r="E43" s="95"/>
      <c r="F43" s="95"/>
      <c r="G43" s="95"/>
      <c r="H43" s="96"/>
      <c r="I43" s="97"/>
      <c r="J43" s="96"/>
      <c r="K43" s="95"/>
      <c r="L43" s="95"/>
      <c r="M43" s="95"/>
      <c r="N43" s="96"/>
      <c r="O43" s="97"/>
      <c r="P43" s="96"/>
      <c r="Q43" s="95"/>
      <c r="R43" s="95"/>
      <c r="S43" s="95"/>
      <c r="T43" s="96"/>
      <c r="U43" s="97"/>
      <c r="V43" s="96"/>
      <c r="W43" s="40"/>
    </row>
    <row r="44" spans="2:23" ht="57" customHeight="1">
      <c r="B44" s="39"/>
      <c r="C44" s="39"/>
      <c r="D44" s="39"/>
      <c r="E44" s="95"/>
      <c r="F44" s="95"/>
      <c r="G44" s="95"/>
      <c r="H44" s="96"/>
      <c r="I44" s="97"/>
      <c r="J44" s="96"/>
      <c r="K44" s="95"/>
      <c r="L44" s="95"/>
      <c r="M44" s="95"/>
      <c r="N44" s="96"/>
      <c r="O44" s="97"/>
      <c r="P44" s="96"/>
      <c r="Q44" s="95"/>
      <c r="R44" s="95"/>
      <c r="S44" s="95"/>
      <c r="T44" s="96"/>
      <c r="U44" s="97"/>
      <c r="V44" s="96"/>
      <c r="W44" s="40"/>
    </row>
    <row r="45" spans="2:23" ht="57" customHeight="1">
      <c r="B45" s="39"/>
      <c r="C45" s="39"/>
      <c r="D45" s="39"/>
      <c r="E45" s="95"/>
      <c r="F45" s="95"/>
      <c r="G45" s="95"/>
      <c r="H45" s="96"/>
      <c r="I45" s="97"/>
      <c r="J45" s="96"/>
      <c r="K45" s="95"/>
      <c r="L45" s="95"/>
      <c r="M45" s="95"/>
      <c r="N45" s="96"/>
      <c r="O45" s="97"/>
      <c r="P45" s="96"/>
      <c r="Q45" s="95"/>
      <c r="R45" s="95"/>
      <c r="S45" s="95"/>
      <c r="T45" s="96"/>
      <c r="U45" s="97"/>
      <c r="V45" s="96"/>
      <c r="W45" s="40"/>
    </row>
    <row r="46" spans="2:23" ht="57" customHeight="1">
      <c r="B46" s="39"/>
      <c r="C46" s="39"/>
      <c r="D46" s="39"/>
      <c r="E46" s="95"/>
      <c r="F46" s="95"/>
      <c r="G46" s="95"/>
      <c r="H46" s="96"/>
      <c r="I46" s="97"/>
      <c r="J46" s="96"/>
      <c r="K46" s="95"/>
      <c r="L46" s="95"/>
      <c r="M46" s="95"/>
      <c r="N46" s="96"/>
      <c r="O46" s="97"/>
      <c r="P46" s="96"/>
      <c r="Q46" s="95"/>
      <c r="R46" s="95"/>
      <c r="S46" s="95"/>
      <c r="T46" s="96"/>
      <c r="U46" s="97"/>
      <c r="V46" s="96"/>
      <c r="W46" s="40"/>
    </row>
    <row r="47" spans="2:23" ht="57" customHeight="1">
      <c r="B47" s="39"/>
      <c r="C47" s="39"/>
      <c r="D47" s="39"/>
      <c r="E47" s="95"/>
      <c r="F47" s="95"/>
      <c r="G47" s="95"/>
      <c r="H47" s="96"/>
      <c r="I47" s="97"/>
      <c r="J47" s="96"/>
      <c r="K47" s="95"/>
      <c r="L47" s="95"/>
      <c r="M47" s="95"/>
      <c r="N47" s="96"/>
      <c r="O47" s="97"/>
      <c r="P47" s="96"/>
      <c r="Q47" s="95"/>
      <c r="R47" s="95"/>
      <c r="S47" s="95"/>
      <c r="T47" s="96"/>
      <c r="U47" s="97"/>
      <c r="V47" s="96"/>
      <c r="W47" s="40"/>
    </row>
    <row r="48" spans="2:23" ht="57" customHeight="1">
      <c r="B48" s="39"/>
      <c r="C48" s="39"/>
      <c r="D48" s="39"/>
      <c r="E48" s="95"/>
      <c r="F48" s="95"/>
      <c r="G48" s="95"/>
      <c r="H48" s="96"/>
      <c r="I48" s="97"/>
      <c r="J48" s="96"/>
      <c r="K48" s="95"/>
      <c r="L48" s="95"/>
      <c r="M48" s="95"/>
      <c r="N48" s="96"/>
      <c r="O48" s="97"/>
      <c r="P48" s="96"/>
      <c r="Q48" s="95"/>
      <c r="R48" s="95"/>
      <c r="S48" s="95"/>
      <c r="T48" s="96"/>
      <c r="U48" s="97"/>
      <c r="V48" s="96"/>
      <c r="W48" s="40"/>
    </row>
    <row r="49" spans="2:23" ht="57" customHeight="1">
      <c r="B49" s="39"/>
      <c r="C49" s="39"/>
      <c r="D49" s="39"/>
      <c r="E49" s="95"/>
      <c r="F49" s="95"/>
      <c r="G49" s="95"/>
      <c r="H49" s="96"/>
      <c r="I49" s="97"/>
      <c r="J49" s="96"/>
      <c r="K49" s="95"/>
      <c r="L49" s="95"/>
      <c r="M49" s="95"/>
      <c r="N49" s="96"/>
      <c r="O49" s="97"/>
      <c r="P49" s="96"/>
      <c r="Q49" s="95"/>
      <c r="R49" s="95"/>
      <c r="S49" s="95"/>
      <c r="T49" s="96"/>
      <c r="U49" s="97"/>
      <c r="V49" s="96"/>
      <c r="W49" s="40"/>
    </row>
    <row r="50" spans="2:23" ht="57" customHeight="1">
      <c r="B50" s="39"/>
      <c r="C50" s="39"/>
      <c r="D50" s="39"/>
      <c r="E50" s="95"/>
      <c r="F50" s="95"/>
      <c r="G50" s="95"/>
      <c r="H50" s="96"/>
      <c r="I50" s="97"/>
      <c r="J50" s="96"/>
      <c r="K50" s="95"/>
      <c r="L50" s="95"/>
      <c r="M50" s="95"/>
      <c r="N50" s="96"/>
      <c r="O50" s="97"/>
      <c r="P50" s="96"/>
      <c r="Q50" s="95"/>
      <c r="R50" s="95"/>
      <c r="S50" s="95"/>
      <c r="T50" s="96"/>
      <c r="U50" s="97"/>
      <c r="V50" s="96"/>
      <c r="W50" s="40"/>
    </row>
    <row r="51" spans="2:23" ht="57" customHeight="1">
      <c r="B51" s="39"/>
      <c r="C51" s="39"/>
      <c r="D51" s="39"/>
      <c r="E51" s="95"/>
      <c r="F51" s="95"/>
      <c r="G51" s="95"/>
      <c r="H51" s="96"/>
      <c r="I51" s="97"/>
      <c r="J51" s="96"/>
      <c r="K51" s="95"/>
      <c r="L51" s="95"/>
      <c r="M51" s="95"/>
      <c r="N51" s="96"/>
      <c r="O51" s="97"/>
      <c r="P51" s="96"/>
      <c r="Q51" s="95"/>
      <c r="R51" s="95"/>
      <c r="S51" s="95"/>
      <c r="T51" s="96"/>
      <c r="U51" s="97"/>
      <c r="V51" s="96"/>
      <c r="W51" s="40"/>
    </row>
    <row r="52" spans="2:23" ht="57" customHeight="1">
      <c r="B52" s="39"/>
      <c r="C52" s="39"/>
      <c r="D52" s="39"/>
      <c r="E52" s="95"/>
      <c r="F52" s="95"/>
      <c r="G52" s="95"/>
      <c r="H52" s="96"/>
      <c r="I52" s="97"/>
      <c r="J52" s="96"/>
      <c r="K52" s="95"/>
      <c r="L52" s="95"/>
      <c r="M52" s="95"/>
      <c r="N52" s="96"/>
      <c r="O52" s="97"/>
      <c r="P52" s="96"/>
      <c r="Q52" s="95"/>
      <c r="R52" s="95"/>
      <c r="S52" s="95"/>
      <c r="T52" s="96"/>
      <c r="U52" s="97"/>
      <c r="V52" s="96"/>
      <c r="W52" s="40"/>
    </row>
    <row r="53" spans="2:23" ht="57" customHeight="1">
      <c r="B53" s="39"/>
      <c r="C53" s="39"/>
      <c r="D53" s="39"/>
      <c r="E53" s="95"/>
      <c r="F53" s="95"/>
      <c r="G53" s="95"/>
      <c r="H53" s="96"/>
      <c r="I53" s="97"/>
      <c r="J53" s="96"/>
      <c r="K53" s="95"/>
      <c r="L53" s="95"/>
      <c r="M53" s="95"/>
      <c r="N53" s="96"/>
      <c r="O53" s="97"/>
      <c r="P53" s="96"/>
      <c r="Q53" s="95"/>
      <c r="R53" s="95"/>
      <c r="S53" s="95"/>
      <c r="T53" s="96"/>
      <c r="U53" s="97"/>
      <c r="V53" s="96"/>
      <c r="W53" s="40"/>
    </row>
    <row r="54" spans="2:23" ht="57" customHeight="1">
      <c r="B54" s="39"/>
      <c r="C54" s="39"/>
      <c r="D54" s="39"/>
      <c r="E54" s="95"/>
      <c r="F54" s="95"/>
      <c r="G54" s="95"/>
      <c r="H54" s="96"/>
      <c r="I54" s="97"/>
      <c r="J54" s="96"/>
      <c r="K54" s="95"/>
      <c r="L54" s="95"/>
      <c r="M54" s="95"/>
      <c r="N54" s="96"/>
      <c r="O54" s="97"/>
      <c r="P54" s="96"/>
      <c r="Q54" s="95"/>
      <c r="R54" s="95"/>
      <c r="S54" s="95"/>
      <c r="T54" s="96"/>
      <c r="U54" s="97"/>
      <c r="V54" s="96"/>
      <c r="W54" s="40"/>
    </row>
    <row r="55" spans="2:23" ht="57" customHeight="1">
      <c r="B55" s="39"/>
      <c r="C55" s="39"/>
      <c r="D55" s="39"/>
      <c r="E55" s="95"/>
      <c r="F55" s="95"/>
      <c r="G55" s="95"/>
      <c r="H55" s="96"/>
      <c r="I55" s="97"/>
      <c r="J55" s="96"/>
      <c r="K55" s="95"/>
      <c r="L55" s="95"/>
      <c r="M55" s="95"/>
      <c r="N55" s="96"/>
      <c r="O55" s="97"/>
      <c r="P55" s="96"/>
      <c r="Q55" s="95"/>
      <c r="R55" s="95"/>
      <c r="S55" s="95"/>
      <c r="T55" s="96"/>
      <c r="U55" s="97"/>
      <c r="V55" s="96"/>
      <c r="W55" s="40"/>
    </row>
    <row r="56" spans="2:23" ht="57" customHeight="1">
      <c r="B56" s="39"/>
      <c r="C56" s="39"/>
      <c r="D56" s="39"/>
      <c r="E56" s="95"/>
      <c r="F56" s="95"/>
      <c r="G56" s="95"/>
      <c r="H56" s="96"/>
      <c r="I56" s="97"/>
      <c r="J56" s="96"/>
      <c r="K56" s="95"/>
      <c r="L56" s="95"/>
      <c r="M56" s="95"/>
      <c r="N56" s="96"/>
      <c r="O56" s="97"/>
      <c r="P56" s="96"/>
      <c r="Q56" s="95"/>
      <c r="R56" s="95"/>
      <c r="S56" s="95"/>
      <c r="T56" s="96"/>
      <c r="U56" s="97"/>
      <c r="V56" s="96"/>
      <c r="W56" s="40"/>
    </row>
    <row r="57" spans="2:23" ht="57" customHeight="1">
      <c r="B57" s="39"/>
      <c r="C57" s="39"/>
      <c r="D57" s="39"/>
      <c r="E57" s="95"/>
      <c r="F57" s="95"/>
      <c r="G57" s="95"/>
      <c r="H57" s="96"/>
      <c r="I57" s="97"/>
      <c r="J57" s="96"/>
      <c r="K57" s="95"/>
      <c r="L57" s="95"/>
      <c r="M57" s="95"/>
      <c r="N57" s="96"/>
      <c r="O57" s="97"/>
      <c r="P57" s="96"/>
      <c r="Q57" s="95"/>
      <c r="R57" s="95"/>
      <c r="S57" s="95"/>
      <c r="T57" s="96"/>
      <c r="U57" s="97"/>
      <c r="V57" s="96"/>
      <c r="W57" s="40"/>
    </row>
    <row r="58" spans="2:23" ht="57" customHeight="1">
      <c r="B58" s="39"/>
      <c r="C58" s="39"/>
      <c r="D58" s="39"/>
      <c r="E58" s="95"/>
      <c r="F58" s="95"/>
      <c r="G58" s="95"/>
      <c r="H58" s="96"/>
      <c r="I58" s="97"/>
      <c r="J58" s="96"/>
      <c r="K58" s="95"/>
      <c r="L58" s="95"/>
      <c r="M58" s="95"/>
      <c r="N58" s="96"/>
      <c r="O58" s="97"/>
      <c r="P58" s="96"/>
      <c r="Q58" s="95"/>
      <c r="R58" s="95"/>
      <c r="S58" s="95"/>
      <c r="T58" s="96"/>
      <c r="U58" s="97"/>
      <c r="V58" s="96"/>
      <c r="W58" s="40"/>
    </row>
    <row r="59" spans="2:23" ht="57" customHeight="1">
      <c r="B59" s="39"/>
      <c r="C59" s="39"/>
      <c r="D59" s="39"/>
      <c r="E59" s="95"/>
      <c r="F59" s="95"/>
      <c r="G59" s="95"/>
      <c r="H59" s="96"/>
      <c r="I59" s="97"/>
      <c r="J59" s="96"/>
      <c r="K59" s="95"/>
      <c r="L59" s="95"/>
      <c r="M59" s="95"/>
      <c r="N59" s="96"/>
      <c r="O59" s="97"/>
      <c r="P59" s="96"/>
      <c r="Q59" s="95"/>
      <c r="R59" s="95"/>
      <c r="S59" s="95"/>
      <c r="T59" s="96"/>
      <c r="U59" s="97"/>
      <c r="V59" s="96"/>
      <c r="W59" s="40"/>
    </row>
    <row r="60" spans="2:23" ht="57" customHeight="1">
      <c r="B60" s="39"/>
      <c r="C60" s="39"/>
      <c r="D60" s="39"/>
      <c r="E60" s="95"/>
      <c r="F60" s="95"/>
      <c r="G60" s="95"/>
      <c r="H60" s="96"/>
      <c r="I60" s="97"/>
      <c r="J60" s="96"/>
      <c r="K60" s="95"/>
      <c r="L60" s="95"/>
      <c r="M60" s="95"/>
      <c r="N60" s="96"/>
      <c r="O60" s="97"/>
      <c r="P60" s="96"/>
      <c r="Q60" s="95"/>
      <c r="R60" s="95"/>
      <c r="S60" s="95"/>
      <c r="T60" s="96"/>
      <c r="U60" s="97"/>
      <c r="V60" s="96"/>
      <c r="W60" s="40"/>
    </row>
    <row r="61" spans="2:23" ht="57" customHeight="1">
      <c r="B61" s="39"/>
      <c r="C61" s="39"/>
      <c r="D61" s="39"/>
      <c r="E61" s="95"/>
      <c r="F61" s="95"/>
      <c r="G61" s="95"/>
      <c r="H61" s="96"/>
      <c r="I61" s="97"/>
      <c r="J61" s="96"/>
      <c r="K61" s="95"/>
      <c r="L61" s="95"/>
      <c r="M61" s="95"/>
      <c r="N61" s="96"/>
      <c r="O61" s="97"/>
      <c r="P61" s="96"/>
      <c r="Q61" s="95"/>
      <c r="R61" s="95"/>
      <c r="S61" s="95"/>
      <c r="T61" s="96"/>
      <c r="U61" s="97"/>
      <c r="V61" s="96"/>
      <c r="W61" s="40"/>
    </row>
  </sheetData>
  <mergeCells count="9">
    <mergeCell ref="B3:W3"/>
    <mergeCell ref="B4:W4"/>
    <mergeCell ref="B5:W5"/>
    <mergeCell ref="B8:B9"/>
    <mergeCell ref="C8:D8"/>
    <mergeCell ref="E8:J8"/>
    <mergeCell ref="K8:P8"/>
    <mergeCell ref="Q8:V8"/>
    <mergeCell ref="W8:W9"/>
  </mergeCells>
  <printOptions/>
  <pageMargins left="0.3" right="0.46" top="0.39" bottom="0.3" header="0.32" footer="0.492125984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zoomScale="80" zoomScaleNormal="80" workbookViewId="0" topLeftCell="A1">
      <pane ySplit="9" topLeftCell="BM15" activePane="bottomLeft" state="frozen"/>
      <selection pane="topLeft" activeCell="B2" sqref="B2:K39"/>
      <selection pane="bottomLeft" activeCell="B2" sqref="B2:K39"/>
    </sheetView>
  </sheetViews>
  <sheetFormatPr defaultColWidth="11.421875" defaultRowHeight="12.75"/>
  <cols>
    <col min="1" max="1" width="1.8515625" style="0" customWidth="1"/>
    <col min="2" max="2" width="3.28125" style="0" customWidth="1"/>
    <col min="3" max="3" width="3.421875" style="0" bestFit="1" customWidth="1"/>
    <col min="4" max="4" width="29.00390625" style="0" customWidth="1"/>
    <col min="5" max="7" width="4.140625" style="0" bestFit="1" customWidth="1"/>
    <col min="8" max="8" width="5.7109375" style="0" bestFit="1" customWidth="1"/>
    <col min="9" max="9" width="3.8515625" style="0" bestFit="1" customWidth="1"/>
    <col min="10" max="10" width="8.28125" style="0" bestFit="1" customWidth="1"/>
    <col min="11" max="11" width="3.8515625" style="0" customWidth="1"/>
    <col min="12" max="13" width="4.140625" style="0" bestFit="1" customWidth="1"/>
    <col min="14" max="14" width="5.7109375" style="0" bestFit="1" customWidth="1"/>
    <col min="15" max="15" width="3.8515625" style="0" bestFit="1" customWidth="1"/>
    <col min="16" max="16" width="8.28125" style="0" bestFit="1" customWidth="1"/>
    <col min="17" max="19" width="4.140625" style="0" bestFit="1" customWidth="1"/>
    <col min="20" max="20" width="5.7109375" style="0" bestFit="1" customWidth="1"/>
    <col min="21" max="21" width="3.8515625" style="0" bestFit="1" customWidth="1"/>
    <col min="22" max="22" width="8.28125" style="0" bestFit="1" customWidth="1"/>
    <col min="23" max="23" width="14.28125" style="0" customWidth="1"/>
  </cols>
  <sheetData>
    <row r="1" spans="1:23" ht="13.5" thickBot="1">
      <c r="A1" s="1"/>
      <c r="B1" s="1"/>
      <c r="C1" s="1"/>
      <c r="D1" s="1"/>
      <c r="E1" s="8"/>
      <c r="F1" s="1"/>
      <c r="G1" s="46"/>
      <c r="H1" s="1"/>
      <c r="I1" s="46"/>
      <c r="J1" s="1"/>
      <c r="K1" s="1"/>
      <c r="L1" s="46"/>
      <c r="M1" s="1"/>
      <c r="N1" s="46"/>
      <c r="O1" s="1"/>
      <c r="P1" s="46"/>
      <c r="Q1" s="46"/>
      <c r="R1" s="1"/>
      <c r="S1" s="46"/>
      <c r="T1" s="1"/>
      <c r="U1" s="46"/>
      <c r="V1" s="1"/>
      <c r="W1" s="46"/>
    </row>
    <row r="2" spans="1:23" ht="12.75">
      <c r="A2" s="1"/>
      <c r="B2" s="3"/>
      <c r="C2" s="4"/>
      <c r="D2" s="5"/>
      <c r="E2" s="47"/>
      <c r="F2" s="4"/>
      <c r="G2" s="4"/>
      <c r="H2" s="4"/>
      <c r="I2" s="5"/>
      <c r="J2" s="6"/>
      <c r="K2" s="4"/>
      <c r="L2" s="4"/>
      <c r="M2" s="4"/>
      <c r="N2" s="6"/>
      <c r="O2" s="6"/>
      <c r="P2" s="6"/>
      <c r="Q2" s="4"/>
      <c r="R2" s="4"/>
      <c r="S2" s="4"/>
      <c r="T2" s="6"/>
      <c r="U2" s="6"/>
      <c r="V2" s="6"/>
      <c r="W2" s="48"/>
    </row>
    <row r="3" spans="1:23" ht="33">
      <c r="A3" s="8"/>
      <c r="B3" s="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3" ht="37.5">
      <c r="A4" s="8"/>
      <c r="B4" s="12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ht="19.5">
      <c r="A5" s="15"/>
      <c r="B5" s="51" t="s">
        <v>13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</row>
    <row r="6" spans="1:23" ht="13.5" thickBot="1">
      <c r="A6" s="19"/>
      <c r="B6" s="54"/>
      <c r="C6" s="55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8"/>
    </row>
    <row r="7" spans="2:23" ht="13.5" thickBot="1">
      <c r="B7" s="59"/>
      <c r="C7" s="59"/>
      <c r="D7" s="59"/>
      <c r="E7" s="60"/>
      <c r="F7" s="61"/>
      <c r="G7" s="61"/>
      <c r="H7" s="61"/>
      <c r="I7" s="61"/>
      <c r="J7" s="62"/>
      <c r="K7" s="61"/>
      <c r="L7" s="61"/>
      <c r="M7" s="61"/>
      <c r="N7" s="62"/>
      <c r="O7" s="61"/>
      <c r="P7" s="62"/>
      <c r="Q7" s="61"/>
      <c r="R7" s="61"/>
      <c r="S7" s="61"/>
      <c r="T7" s="62"/>
      <c r="U7" s="61"/>
      <c r="V7" s="62"/>
      <c r="W7" s="62"/>
    </row>
    <row r="8" spans="2:23" ht="15">
      <c r="B8" s="63" t="s">
        <v>3</v>
      </c>
      <c r="C8" s="64" t="s">
        <v>15</v>
      </c>
      <c r="D8" s="65"/>
      <c r="E8" s="66" t="s">
        <v>16</v>
      </c>
      <c r="F8" s="67"/>
      <c r="G8" s="68"/>
      <c r="H8" s="68"/>
      <c r="I8" s="68"/>
      <c r="J8" s="68"/>
      <c r="K8" s="64" t="s">
        <v>17</v>
      </c>
      <c r="L8" s="65"/>
      <c r="M8" s="68"/>
      <c r="N8" s="68"/>
      <c r="O8" s="68"/>
      <c r="P8" s="68"/>
      <c r="Q8" s="69" t="s">
        <v>18</v>
      </c>
      <c r="R8" s="70"/>
      <c r="S8" s="68"/>
      <c r="T8" s="68"/>
      <c r="U8" s="68"/>
      <c r="V8" s="68"/>
      <c r="W8" s="71" t="s">
        <v>12</v>
      </c>
    </row>
    <row r="9" spans="1:23" ht="85.5" customHeight="1" thickBot="1">
      <c r="A9" s="8"/>
      <c r="B9" s="72"/>
      <c r="C9" s="73" t="s">
        <v>19</v>
      </c>
      <c r="D9" s="74" t="s">
        <v>20</v>
      </c>
      <c r="E9" s="75" t="s">
        <v>20</v>
      </c>
      <c r="F9" s="76" t="s">
        <v>21</v>
      </c>
      <c r="G9" s="77" t="s">
        <v>4</v>
      </c>
      <c r="H9" s="77" t="s">
        <v>22</v>
      </c>
      <c r="I9" s="78" t="s">
        <v>10</v>
      </c>
      <c r="J9" s="77" t="s">
        <v>23</v>
      </c>
      <c r="K9" s="79" t="s">
        <v>20</v>
      </c>
      <c r="L9" s="80" t="s">
        <v>21</v>
      </c>
      <c r="M9" s="81" t="s">
        <v>4</v>
      </c>
      <c r="N9" s="81" t="s">
        <v>22</v>
      </c>
      <c r="O9" s="82" t="s">
        <v>10</v>
      </c>
      <c r="P9" s="81" t="s">
        <v>23</v>
      </c>
      <c r="Q9" s="75" t="s">
        <v>20</v>
      </c>
      <c r="R9" s="76" t="s">
        <v>21</v>
      </c>
      <c r="S9" s="77" t="s">
        <v>4</v>
      </c>
      <c r="T9" s="77" t="s">
        <v>22</v>
      </c>
      <c r="U9" s="78" t="s">
        <v>10</v>
      </c>
      <c r="V9" s="77" t="s">
        <v>23</v>
      </c>
      <c r="W9" s="83"/>
    </row>
    <row r="10" spans="1:23" ht="12.75">
      <c r="A10" s="84"/>
      <c r="B10" s="85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</row>
    <row r="11" spans="1:23" ht="57" customHeight="1">
      <c r="A11" s="85"/>
      <c r="B11" s="32">
        <v>1</v>
      </c>
      <c r="C11" s="32">
        <f>IF('[1]Staffeln'!$H$26=5,'[1]Staffeln'!$B$26," ")</f>
        <v>8</v>
      </c>
      <c r="D11" s="32" t="str">
        <f>IF('[1]Staffeln'!$H$26=5,'[1]Staffeln'!$C$26," ")</f>
        <v>TuS Bargstedt „Laufen“ 1</v>
      </c>
      <c r="E11" s="89" t="str">
        <f>IF('[1]Staffeln'!$H26=5,'[1]Staffeln'!$D26," ")</f>
        <v>Hoppe</v>
      </c>
      <c r="F11" s="89" t="str">
        <f>IF('[1]Staffeln'!$H$26=5,'[1]Staffeln'!$E$26," ")</f>
        <v>Ralf</v>
      </c>
      <c r="G11" s="89">
        <f>IF('[1]Staffeln'!$H$26=5,'[1]Staffeln'!$A$26," ")</f>
        <v>41</v>
      </c>
      <c r="H11" s="90">
        <f>VLOOKUP(G11,'[1]Abrechnung'!$A:$XFD,13,FALSE)</f>
        <v>0.006851851851851887</v>
      </c>
      <c r="I11" s="91">
        <f>VLOOKUP(G11,'[1]Abrechnung'!$A:$XFD,10,FALSE)</f>
        <v>2</v>
      </c>
      <c r="J11" s="90">
        <f>VLOOKUP(G11,'[1]Abrechnung'!$A:$XFD,11,FALSE)</f>
        <v>0.0004629629629629629</v>
      </c>
      <c r="K11" s="89" t="str">
        <f>IF('[1]Staffeln'!$H$27=5,'[1]Staffeln'!$D$27," ")</f>
        <v>Osterloh</v>
      </c>
      <c r="L11" s="89" t="str">
        <f>IF('[1]Staffeln'!$H$27=5,'[1]Staffeln'!$E$27," ")</f>
        <v>Gerhard</v>
      </c>
      <c r="M11" s="89">
        <f>IF('[1]Staffeln'!$H$27=5,'[1]Staffeln'!$A$27," ")</f>
        <v>1</v>
      </c>
      <c r="N11" s="90">
        <f>VLOOKUP(M11,'[1]Abrechnung'!$A:$XFD,13,FALSE)</f>
        <v>0.005659722222222219</v>
      </c>
      <c r="O11" s="91">
        <f>VLOOKUP(M11,'[1]Abrechnung'!$A:$XFD,10,FALSE)</f>
        <v>1</v>
      </c>
      <c r="P11" s="90">
        <f>VLOOKUP(M11,'[1]Abrechnung'!$A:$XFD,11,FALSE)</f>
        <v>0.00023148148148148146</v>
      </c>
      <c r="Q11" s="89" t="str">
        <f>IF('[1]Staffeln'!$H$28=5,'[1]Staffeln'!$D$28," ")</f>
        <v>Keen</v>
      </c>
      <c r="R11" s="89" t="str">
        <f>IF('[1]Staffeln'!$H$28=5,'[1]Staffeln'!$E$28," ")</f>
        <v>Jens</v>
      </c>
      <c r="S11" s="89">
        <f>IF('[1]Staffeln'!$H$28=5,'[1]Staffeln'!$A$28," ")</f>
        <v>72</v>
      </c>
      <c r="T11" s="90">
        <f>VLOOKUP(S11,'[1]Abrechnung'!$A:$XFD,13,FALSE)</f>
        <v>0.006192129629629561</v>
      </c>
      <c r="U11" s="91">
        <f>VLOOKUP(S11,'[1]Abrechnung'!$A:$XFD,10,FALSE)</f>
        <v>0</v>
      </c>
      <c r="V11" s="90">
        <f>VLOOKUP(S11,'[1]Abrechnung'!$A:$XFD,11,FALSE)</f>
        <v>0</v>
      </c>
      <c r="W11" s="33">
        <f>H11+J11+N11+P11+T11+V11</f>
        <v>0.019398148148148112</v>
      </c>
    </row>
    <row r="12" spans="1:23" ht="57" customHeight="1">
      <c r="A12" s="84"/>
      <c r="B12" s="32">
        <v>2</v>
      </c>
      <c r="C12" s="32">
        <f>IF('[1]Staffeln'!$H$17=5,'[1]Staffeln'!$B$17," ")</f>
        <v>5</v>
      </c>
      <c r="D12" s="32" t="str">
        <f>IF('[1]Staffeln'!$H$17=5,'[1]Staffeln'!$C$17," ")</f>
        <v>KK Nindorf Ü40</v>
      </c>
      <c r="E12" s="89" t="str">
        <f>IF('[1]Staffeln'!$H17=5,'[1]Staffeln'!$D17," ")</f>
        <v>Lindemann</v>
      </c>
      <c r="F12" s="89" t="str">
        <f>IF('[1]Staffeln'!$H$17=5,'[1]Staffeln'!$E$17," ")</f>
        <v>Jochen</v>
      </c>
      <c r="G12" s="89">
        <f>IF('[1]Staffeln'!$H$17=5,'[1]Staffeln'!$A$17," ")</f>
        <v>8</v>
      </c>
      <c r="H12" s="90">
        <f>VLOOKUP(G12,'[1]Abrechnung'!$A:$XFD,13,FALSE)</f>
        <v>0.006539351851852282</v>
      </c>
      <c r="I12" s="91">
        <f>VLOOKUP(G12,'[1]Abrechnung'!$A:$XFD,10,FALSE)</f>
        <v>1</v>
      </c>
      <c r="J12" s="90">
        <f>VLOOKUP(G12,'[1]Abrechnung'!$A:$XFD,11,FALSE)</f>
        <v>0.00023148148148148146</v>
      </c>
      <c r="K12" s="89" t="str">
        <f>IF('[1]Staffeln'!$H$18=5,'[1]Staffeln'!$D$18," ")</f>
        <v>Sievers</v>
      </c>
      <c r="L12" s="89" t="str">
        <f>IF('[1]Staffeln'!$H$8=5,'[1]Staffeln'!$E$18," ")</f>
        <v> </v>
      </c>
      <c r="M12" s="89">
        <f>IF('[1]Staffeln'!$H$18=5,'[1]Staffeln'!$A$18," ")</f>
        <v>39</v>
      </c>
      <c r="N12" s="90">
        <f>VLOOKUP(M12,'[1]Abrechnung'!$A:$XFD,13,FALSE)</f>
        <v>0.006076388888889062</v>
      </c>
      <c r="O12" s="91">
        <f>VLOOKUP(M12,'[1]Abrechnung'!$A:$XFD,10,FALSE)</f>
        <v>0</v>
      </c>
      <c r="P12" s="90">
        <f>VLOOKUP(M12,'[1]Abrechnung'!$A:$XFD,11,FALSE)</f>
        <v>0</v>
      </c>
      <c r="Q12" s="89" t="str">
        <f>IF('[1]Staffeln'!$H$19=5,'[1]Staffeln'!$D$19," ")</f>
        <v>Karwat</v>
      </c>
      <c r="R12" s="89" t="str">
        <f>IF('[1]Staffeln'!$H$19=5,'[1]Staffeln'!$E$19," ")</f>
        <v>Dietmar</v>
      </c>
      <c r="S12" s="89">
        <f>IF('[1]Staffeln'!$H$19=5,'[1]Staffeln'!$A$19," ")</f>
        <v>70</v>
      </c>
      <c r="T12" s="90">
        <f>VLOOKUP(S12,'[1]Abrechnung'!$A:$XFD,13,FALSE)</f>
        <v>0.0071643518518518245</v>
      </c>
      <c r="U12" s="91">
        <f>VLOOKUP(S12,'[1]Abrechnung'!$A:$XFD,10,FALSE)</f>
        <v>0</v>
      </c>
      <c r="V12" s="90">
        <f>VLOOKUP(S12,'[1]Abrechnung'!$A:$XFD,11,FALSE)</f>
        <v>0</v>
      </c>
      <c r="W12" s="33">
        <f>H12+J12+N12+P12+T12+V12</f>
        <v>0.02001157407407465</v>
      </c>
    </row>
    <row r="13" spans="1:23" ht="60" customHeight="1">
      <c r="A13" s="84"/>
      <c r="B13" s="32">
        <v>3</v>
      </c>
      <c r="C13" s="32">
        <f>IF('[1]Staffeln'!$H$20=5,'[1]Staffeln'!$B$20," ")</f>
        <v>6</v>
      </c>
      <c r="D13" s="32" t="str">
        <f>IF('[1]Staffeln'!$H$20=5,'[1]Staffeln'!$C$20," ")</f>
        <v>Kartenclub „Meine Jungs“</v>
      </c>
      <c r="E13" s="89" t="str">
        <f>IF('[1]Staffeln'!$H20=5,'[1]Staffeln'!$D20," ")</f>
        <v>Bestmann</v>
      </c>
      <c r="F13" s="89" t="str">
        <f>IF('[1]Staffeln'!$H$20=5,'[1]Staffeln'!$E$20," ")</f>
        <v>Thorsten</v>
      </c>
      <c r="G13" s="89">
        <f>IF('[1]Staffeln'!$H$20=5,'[1]Staffeln'!$A$20," ")</f>
        <v>9</v>
      </c>
      <c r="H13" s="90">
        <f>VLOOKUP(G13,'[1]Abrechnung'!$A:$XFD,13,FALSE)</f>
        <v>0.006446759259259083</v>
      </c>
      <c r="I13" s="91">
        <f>VLOOKUP(G13,'[1]Abrechnung'!$A:$XFD,10,FALSE)</f>
        <v>1</v>
      </c>
      <c r="J13" s="90">
        <f>VLOOKUP(G13,'[1]Abrechnung'!$A:$XFD,11,FALSE)</f>
        <v>0.00023148148148148146</v>
      </c>
      <c r="K13" s="89" t="str">
        <f>IF('[1]Staffeln'!$H$21=5,'[1]Staffeln'!$D$21," ")</f>
        <v>Bichel</v>
      </c>
      <c r="L13" s="89" t="str">
        <f>IF('[1]Staffeln'!$H$21=5,'[1]Staffeln'!$E$21," ")</f>
        <v>Hartmut</v>
      </c>
      <c r="M13" s="89">
        <f>IF('[1]Staffeln'!$H$21=5,'[1]Staffeln'!$A$21," ")</f>
        <v>40</v>
      </c>
      <c r="N13" s="90">
        <f>VLOOKUP(M13,'[1]Abrechnung'!$A:$XFD,13,FALSE)</f>
        <v>0.0068634259259255925</v>
      </c>
      <c r="O13" s="91">
        <f>VLOOKUP(M13,'[1]Abrechnung'!$A:$XFD,10,FALSE)</f>
        <v>1</v>
      </c>
      <c r="P13" s="90">
        <f>VLOOKUP(M13,'[1]Abrechnung'!$A:$XFD,11,FALSE)</f>
        <v>0.00023148148148148146</v>
      </c>
      <c r="Q13" s="89" t="str">
        <f>IF('[1]Staffeln'!$H$22=5,'[1]Staffeln'!$D$22," ")</f>
        <v>Jäger </v>
      </c>
      <c r="R13" s="89" t="str">
        <f>IF('[1]Staffeln'!$H$22=5,'[1]Staffeln'!$E$22," ")</f>
        <v>Matthias</v>
      </c>
      <c r="S13" s="89">
        <f>IF('[1]Staffeln'!$H$22=5,'[1]Staffeln'!$A$22," ")</f>
        <v>71</v>
      </c>
      <c r="T13" s="90">
        <f>VLOOKUP(S13,'[1]Abrechnung'!$A:$XFD,13,FALSE)</f>
        <v>0.007071759259259736</v>
      </c>
      <c r="U13" s="91">
        <f>VLOOKUP(S13,'[1]Abrechnung'!$A:$XFD,10,FALSE)</f>
        <v>0</v>
      </c>
      <c r="V13" s="90">
        <f>VLOOKUP(S13,'[1]Abrechnung'!$A:$XFD,11,FALSE)</f>
        <v>0</v>
      </c>
      <c r="W13" s="33">
        <f>H13+J13+N13+P13+T13+V13</f>
        <v>0.020844907407407375</v>
      </c>
    </row>
    <row r="14" spans="1:23" ht="57" customHeight="1">
      <c r="A14" s="84"/>
      <c r="B14" s="32">
        <v>4</v>
      </c>
      <c r="C14" s="32">
        <f>IF('[1]Staffeln'!$H$44=5,'[1]Staffeln'!$B$44," ")</f>
        <v>14</v>
      </c>
      <c r="D14" s="32" t="str">
        <f>IF('[1]Staffeln'!$H$44=5,'[1]Staffeln'!$C$44," ")</f>
        <v>SSV Nienborstel – Herren Ü40 1</v>
      </c>
      <c r="E14" s="89" t="str">
        <f>IF('[1]Staffeln'!$H44=5,'[1]Staffeln'!$D44," ")</f>
        <v>Kühl</v>
      </c>
      <c r="F14" s="89" t="str">
        <f>IF('[1]Staffeln'!$H$44=5,'[1]Staffeln'!$E$44," ")</f>
        <v>Holger</v>
      </c>
      <c r="G14" s="89">
        <f>IF('[1]Staffeln'!$H$44=5,'[1]Staffeln'!$A$44," ")</f>
        <v>17</v>
      </c>
      <c r="H14" s="90">
        <f>VLOOKUP(G14,'[1]Abrechnung'!$A:$XFD,13,FALSE)</f>
        <v>0.006631944444444926</v>
      </c>
      <c r="I14" s="91">
        <f>VLOOKUP(G14,'[1]Abrechnung'!$A:$XFD,10,FALSE)</f>
        <v>1</v>
      </c>
      <c r="J14" s="90">
        <f>VLOOKUP(G14,'[1]Abrechnung'!$A:$XFD,11,FALSE)</f>
        <v>0.00023148148148148146</v>
      </c>
      <c r="K14" s="89" t="str">
        <f>IF('[1]Staffeln'!$H$45=5,'[1]Staffeln'!$D$45," ")</f>
        <v>Kröger </v>
      </c>
      <c r="L14" s="89" t="str">
        <f>IF('[1]Staffeln'!$H$45=5,'[1]Staffeln'!$E$45," ")</f>
        <v>Torsten</v>
      </c>
      <c r="M14" s="89">
        <f>IF('[1]Staffeln'!$H$45=5,'[1]Staffeln'!$A$45," ")</f>
        <v>66</v>
      </c>
      <c r="N14" s="90">
        <f>VLOOKUP(M14,'[1]Abrechnung'!$A:$XFD,13,FALSE)</f>
        <v>0.00653935185185206</v>
      </c>
      <c r="O14" s="91">
        <f>VLOOKUP(M14,'[1]Abrechnung'!$A:$XFD,10,FALSE)</f>
        <v>1</v>
      </c>
      <c r="P14" s="90">
        <f>VLOOKUP(M14,'[1]Abrechnung'!$A:$XFD,11,FALSE)</f>
        <v>0.00023148148148148146</v>
      </c>
      <c r="Q14" s="89" t="str">
        <f>IF('[1]Staffeln'!$H$46=5,'[1]Staffeln'!$D$46," ")</f>
        <v>Wetzel</v>
      </c>
      <c r="R14" s="89" t="str">
        <f>IF('[1]Staffeln'!$H$46=5,'[1]Staffeln'!$E$46," ")</f>
        <v>Andreas</v>
      </c>
      <c r="S14" s="89">
        <f>IF('[1]Staffeln'!$H$46=5,'[1]Staffeln'!$A$46," ")</f>
        <v>48</v>
      </c>
      <c r="T14" s="90">
        <f>VLOOKUP(S14,'[1]Abrechnung'!$A:$XFD,13,FALSE)</f>
        <v>0.006643518518518743</v>
      </c>
      <c r="U14" s="91">
        <f>VLOOKUP(S14,'[1]Abrechnung'!$A:$XFD,10,FALSE)</f>
        <v>3</v>
      </c>
      <c r="V14" s="90">
        <f>VLOOKUP(S14,'[1]Abrechnung'!$A:$XFD,11,FALSE)</f>
        <v>0.0006944444444444444</v>
      </c>
      <c r="W14" s="33">
        <f>H14+J14+N14+P14+T14+V14</f>
        <v>0.020972222222223138</v>
      </c>
    </row>
    <row r="15" spans="1:23" ht="57" customHeight="1">
      <c r="A15" s="84"/>
      <c r="B15" s="32">
        <v>5</v>
      </c>
      <c r="C15" s="32">
        <f>IF('[1]Staffeln'!$H$47=5,'[1]Staffeln'!$B$47," ")</f>
        <v>15</v>
      </c>
      <c r="D15" s="32" t="str">
        <f>IF('[1]Staffeln'!$H$47=5,'[1]Staffeln'!$C$47," ")</f>
        <v>SSV Nienborstel – Herren Ü40 2</v>
      </c>
      <c r="E15" s="89" t="str">
        <f>IF('[1]Staffeln'!$H47=5,'[1]Staffeln'!$D47," ")</f>
        <v>Weilkins</v>
      </c>
      <c r="F15" s="89" t="str">
        <f>IF('[1]Staffeln'!$H$47=5,'[1]Staffeln'!$E$47," ")</f>
        <v>Rolf</v>
      </c>
      <c r="G15" s="89">
        <f>IF('[1]Staffeln'!$H$47=5,'[1]Staffeln'!$A$47," ")</f>
        <v>18</v>
      </c>
      <c r="H15" s="90">
        <f>VLOOKUP(G15,'[1]Abrechnung'!$A:$XFD,13,FALSE)</f>
        <v>0.006851851851851776</v>
      </c>
      <c r="I15" s="91">
        <f>VLOOKUP(G15,'[1]Abrechnung'!$A:$XFD,10,FALSE)</f>
        <v>0</v>
      </c>
      <c r="J15" s="90">
        <f>VLOOKUP(G15,'[1]Abrechnung'!$A:$XFD,11,FALSE)</f>
        <v>0</v>
      </c>
      <c r="K15" s="89" t="str">
        <f>IF('[1]Staffeln'!$H$48=5,'[1]Staffeln'!$D$48," ")</f>
        <v>Trede</v>
      </c>
      <c r="L15" s="89" t="str">
        <f>IF('[1]Staffeln'!$H$48=5,'[1]Staffeln'!$E$48," ")</f>
        <v>Axel</v>
      </c>
      <c r="M15" s="89">
        <f>IF('[1]Staffeln'!$H$48=5,'[1]Staffeln'!$A$48," ")</f>
        <v>49</v>
      </c>
      <c r="N15" s="90">
        <f>VLOOKUP(M15,'[1]Abrechnung'!$A:$XFD,13,FALSE)</f>
        <v>0.007025462962962581</v>
      </c>
      <c r="O15" s="91">
        <f>VLOOKUP(M15,'[1]Abrechnung'!$A:$XFD,10,FALSE)</f>
        <v>0</v>
      </c>
      <c r="P15" s="90">
        <f>VLOOKUP(M15,'[1]Abrechnung'!$A:$XFD,11,FALSE)</f>
        <v>0</v>
      </c>
      <c r="Q15" s="89" t="str">
        <f>IF('[1]Staffeln'!$H$49=5,'[1]Staffeln'!$D$49," ")</f>
        <v>Wittorf</v>
      </c>
      <c r="R15" s="89" t="str">
        <f>IF('[1]Staffeln'!$H$49=5,'[1]Staffeln'!$E$49," ")</f>
        <v>Günter</v>
      </c>
      <c r="S15" s="89">
        <f>IF('[1]Staffeln'!$H$49=5,'[1]Staffeln'!$A$49," ")</f>
        <v>77</v>
      </c>
      <c r="T15" s="90">
        <f>VLOOKUP(S15,'[1]Abrechnung'!$A:$XFD,13,FALSE)</f>
        <v>0.0069791666666667584</v>
      </c>
      <c r="U15" s="91">
        <f>VLOOKUP(S15,'[1]Abrechnung'!$A:$XFD,10,FALSE)</f>
        <v>2</v>
      </c>
      <c r="V15" s="90">
        <f>VLOOKUP(S15,'[1]Abrechnung'!$A:$XFD,11,FALSE)</f>
        <v>0.0004629629629629629</v>
      </c>
      <c r="W15" s="33">
        <f>H15+J15+N15+P15+T15+V15</f>
        <v>0.02131944444444408</v>
      </c>
    </row>
    <row r="16" spans="1:23" ht="57" customHeight="1">
      <c r="A16" s="84"/>
      <c r="B16" s="32">
        <v>6</v>
      </c>
      <c r="C16" s="32">
        <f>IF('[1]Staffeln'!$H$29=5,'[1]Staffeln'!$B$29," ")</f>
        <v>9</v>
      </c>
      <c r="D16" s="32" t="str">
        <f>IF('[1]Staffeln'!$H$29=5,'[1]Staffeln'!$C$29," ")</f>
        <v>TuS Bargstedt „Laufen“ 2</v>
      </c>
      <c r="E16" s="89" t="str">
        <f>IF('[1]Staffeln'!$H29=5,'[1]Staffeln'!$D29," ")</f>
        <v>Sibbert</v>
      </c>
      <c r="F16" s="89" t="str">
        <f>IF('[1]Staffeln'!$H$29=5,'[1]Staffeln'!$E$29," ")</f>
        <v>Hans-Christian</v>
      </c>
      <c r="G16" s="89">
        <f>IF('[1]Staffeln'!$H$29=5,'[1]Staffeln'!$A$29," ")</f>
        <v>12</v>
      </c>
      <c r="H16" s="90">
        <f>VLOOKUP(G16,'[1]Abrechnung'!$A:$XFD,13,FALSE)</f>
        <v>0.006331018518518694</v>
      </c>
      <c r="I16" s="91">
        <f>VLOOKUP(G16,'[1]Abrechnung'!$A:$XFD,10,FALSE)</f>
        <v>0</v>
      </c>
      <c r="J16" s="90">
        <f>VLOOKUP(G16,'[1]Abrechnung'!$A:$XFD,11,FALSE)</f>
        <v>0</v>
      </c>
      <c r="K16" s="89" t="str">
        <f>IF('[1]Staffeln'!$H$30=5,'[1]Staffeln'!$D$30," ")</f>
        <v>Spies</v>
      </c>
      <c r="L16" s="89" t="str">
        <f>IF('[1]Staffeln'!$H$30=5,'[1]Staffeln'!$E$30," ")</f>
        <v>Oliver</v>
      </c>
      <c r="M16" s="89">
        <f>IF('[1]Staffeln'!$H$30=5,'[1]Staffeln'!$A$30," ")</f>
        <v>42</v>
      </c>
      <c r="N16" s="90">
        <f>VLOOKUP(M16,'[1]Abrechnung'!$A:$XFD,13,FALSE)</f>
        <v>0.007222222222222796</v>
      </c>
      <c r="O16" s="91">
        <f>VLOOKUP(M16,'[1]Abrechnung'!$A:$XFD,10,FALSE)</f>
        <v>5</v>
      </c>
      <c r="P16" s="90">
        <f>VLOOKUP(M16,'[1]Abrechnung'!$A:$XFD,11,FALSE)</f>
        <v>0.0011574074074074073</v>
      </c>
      <c r="Q16" s="89" t="str">
        <f>IF('[1]Staffeln'!$H$31=5,'[1]Staffeln'!$D$31," ")</f>
        <v>Seggering</v>
      </c>
      <c r="R16" s="89" t="str">
        <f>IF('[1]Staffeln'!$H$31=5,'[1]Staffeln'!$E$31," ")</f>
        <v>Andreas</v>
      </c>
      <c r="S16" s="89">
        <f>IF('[1]Staffeln'!$H$31=5,'[1]Staffeln'!$A$31," ")</f>
        <v>73</v>
      </c>
      <c r="T16" s="90">
        <f>VLOOKUP(S16,'[1]Abrechnung'!$A:$XFD,13,FALSE)</f>
        <v>0.006516203703704093</v>
      </c>
      <c r="U16" s="91">
        <f>VLOOKUP(S16,'[1]Abrechnung'!$A:$XFD,10,FALSE)</f>
        <v>1</v>
      </c>
      <c r="V16" s="90">
        <f>VLOOKUP(S16,'[1]Abrechnung'!$A:$XFD,11,FALSE)</f>
        <v>0.00023148148148148146</v>
      </c>
      <c r="W16" s="33">
        <f>H16+J16+N16+P16+T16+V16</f>
        <v>0.02145833333333447</v>
      </c>
    </row>
    <row r="17" spans="1:23" ht="57" customHeight="1">
      <c r="A17" s="84"/>
      <c r="B17" s="36"/>
      <c r="C17" s="36"/>
      <c r="D17" s="36"/>
      <c r="E17" s="92"/>
      <c r="F17" s="92"/>
      <c r="G17" s="92"/>
      <c r="H17" s="93"/>
      <c r="I17" s="94"/>
      <c r="J17" s="93"/>
      <c r="K17" s="92"/>
      <c r="L17" s="92"/>
      <c r="M17" s="92"/>
      <c r="N17" s="93"/>
      <c r="O17" s="94"/>
      <c r="P17" s="93"/>
      <c r="Q17" s="92"/>
      <c r="R17" s="92"/>
      <c r="S17" s="92"/>
      <c r="T17" s="93"/>
      <c r="U17" s="94"/>
      <c r="V17" s="93"/>
      <c r="W17" s="37"/>
    </row>
    <row r="18" spans="1:23" ht="57" customHeight="1">
      <c r="A18" s="1"/>
      <c r="B18" s="39"/>
      <c r="C18" s="39"/>
      <c r="D18" s="39"/>
      <c r="E18" s="95"/>
      <c r="F18" s="95"/>
      <c r="G18" s="95"/>
      <c r="H18" s="96"/>
      <c r="I18" s="97"/>
      <c r="J18" s="96"/>
      <c r="K18" s="95"/>
      <c r="L18" s="95"/>
      <c r="M18" s="95"/>
      <c r="N18" s="96"/>
      <c r="O18" s="97"/>
      <c r="P18" s="96"/>
      <c r="Q18" s="95"/>
      <c r="R18" s="95"/>
      <c r="S18" s="95"/>
      <c r="T18" s="96"/>
      <c r="U18" s="97"/>
      <c r="V18" s="96"/>
      <c r="W18" s="40"/>
    </row>
    <row r="19" spans="1:23" ht="57" customHeight="1">
      <c r="A19" s="1"/>
      <c r="B19" s="39"/>
      <c r="C19" s="39"/>
      <c r="D19" s="39"/>
      <c r="E19" s="95"/>
      <c r="F19" s="95"/>
      <c r="G19" s="95"/>
      <c r="H19" s="96"/>
      <c r="I19" s="97"/>
      <c r="J19" s="96"/>
      <c r="K19" s="95"/>
      <c r="L19" s="95"/>
      <c r="M19" s="95"/>
      <c r="N19" s="96"/>
      <c r="O19" s="97"/>
      <c r="P19" s="96"/>
      <c r="Q19" s="95"/>
      <c r="R19" s="95"/>
      <c r="S19" s="95"/>
      <c r="T19" s="96"/>
      <c r="U19" s="97"/>
      <c r="V19" s="96"/>
      <c r="W19" s="40"/>
    </row>
    <row r="20" spans="1:23" ht="57" customHeight="1">
      <c r="A20" s="1"/>
      <c r="B20" s="39"/>
      <c r="C20" s="39"/>
      <c r="D20" s="39"/>
      <c r="E20" s="95"/>
      <c r="F20" s="95"/>
      <c r="G20" s="95"/>
      <c r="H20" s="96"/>
      <c r="I20" s="97"/>
      <c r="J20" s="96"/>
      <c r="K20" s="95"/>
      <c r="L20" s="95"/>
      <c r="M20" s="95"/>
      <c r="N20" s="96"/>
      <c r="O20" s="97"/>
      <c r="P20" s="96"/>
      <c r="Q20" s="95"/>
      <c r="R20" s="95"/>
      <c r="S20" s="95"/>
      <c r="T20" s="96"/>
      <c r="U20" s="97"/>
      <c r="V20" s="96"/>
      <c r="W20" s="40"/>
    </row>
    <row r="21" spans="1:23" ht="57" customHeight="1">
      <c r="A21" s="1"/>
      <c r="B21" s="39"/>
      <c r="C21" s="39"/>
      <c r="D21" s="39"/>
      <c r="E21" s="95"/>
      <c r="F21" s="95"/>
      <c r="G21" s="95"/>
      <c r="H21" s="96"/>
      <c r="I21" s="97"/>
      <c r="J21" s="96"/>
      <c r="K21" s="95"/>
      <c r="L21" s="95"/>
      <c r="M21" s="95"/>
      <c r="N21" s="96"/>
      <c r="O21" s="97"/>
      <c r="P21" s="96"/>
      <c r="Q21" s="95"/>
      <c r="R21" s="95"/>
      <c r="S21" s="95"/>
      <c r="T21" s="96"/>
      <c r="U21" s="97"/>
      <c r="V21" s="96"/>
      <c r="W21" s="40"/>
    </row>
    <row r="22" spans="1:23" ht="57" customHeight="1">
      <c r="A22" s="1"/>
      <c r="B22" s="39"/>
      <c r="C22" s="39"/>
      <c r="D22" s="39"/>
      <c r="E22" s="95"/>
      <c r="F22" s="95"/>
      <c r="G22" s="95"/>
      <c r="H22" s="96"/>
      <c r="I22" s="97"/>
      <c r="J22" s="96"/>
      <c r="K22" s="95"/>
      <c r="L22" s="95"/>
      <c r="M22" s="95"/>
      <c r="N22" s="96"/>
      <c r="O22" s="97"/>
      <c r="P22" s="96"/>
      <c r="Q22" s="95"/>
      <c r="R22" s="95"/>
      <c r="S22" s="95"/>
      <c r="T22" s="96"/>
      <c r="U22" s="97"/>
      <c r="V22" s="96"/>
      <c r="W22" s="40"/>
    </row>
    <row r="23" spans="1:23" ht="57" customHeight="1">
      <c r="A23" s="1"/>
      <c r="B23" s="39"/>
      <c r="C23" s="39"/>
      <c r="D23" s="39"/>
      <c r="E23" s="95"/>
      <c r="F23" s="95"/>
      <c r="G23" s="95"/>
      <c r="H23" s="96"/>
      <c r="I23" s="97"/>
      <c r="J23" s="96"/>
      <c r="K23" s="95"/>
      <c r="L23" s="95"/>
      <c r="M23" s="95"/>
      <c r="N23" s="96"/>
      <c r="O23" s="97"/>
      <c r="P23" s="96"/>
      <c r="Q23" s="95"/>
      <c r="R23" s="95"/>
      <c r="S23" s="95"/>
      <c r="T23" s="96"/>
      <c r="U23" s="97"/>
      <c r="V23" s="96"/>
      <c r="W23" s="40"/>
    </row>
    <row r="24" spans="1:23" ht="57" customHeight="1">
      <c r="A24" s="1"/>
      <c r="B24" s="39"/>
      <c r="C24" s="39"/>
      <c r="D24" s="39"/>
      <c r="E24" s="95"/>
      <c r="F24" s="95"/>
      <c r="G24" s="95"/>
      <c r="H24" s="96"/>
      <c r="I24" s="97"/>
      <c r="J24" s="96"/>
      <c r="K24" s="95"/>
      <c r="L24" s="95"/>
      <c r="M24" s="95"/>
      <c r="N24" s="96"/>
      <c r="O24" s="97"/>
      <c r="P24" s="96"/>
      <c r="Q24" s="95"/>
      <c r="R24" s="95"/>
      <c r="S24" s="95"/>
      <c r="T24" s="96"/>
      <c r="U24" s="97"/>
      <c r="V24" s="96"/>
      <c r="W24" s="40"/>
    </row>
    <row r="25" spans="2:23" ht="57" customHeight="1">
      <c r="B25" s="39"/>
      <c r="C25" s="39"/>
      <c r="D25" s="39"/>
      <c r="E25" s="95"/>
      <c r="F25" s="95"/>
      <c r="G25" s="95"/>
      <c r="H25" s="96"/>
      <c r="I25" s="97"/>
      <c r="J25" s="96"/>
      <c r="K25" s="95"/>
      <c r="L25" s="95"/>
      <c r="M25" s="95"/>
      <c r="N25" s="96"/>
      <c r="O25" s="97"/>
      <c r="P25" s="96"/>
      <c r="Q25" s="95"/>
      <c r="R25" s="95"/>
      <c r="S25" s="95"/>
      <c r="T25" s="96"/>
      <c r="U25" s="97"/>
      <c r="V25" s="96"/>
      <c r="W25" s="40"/>
    </row>
    <row r="26" spans="1:23" ht="57" customHeight="1">
      <c r="A26" s="1"/>
      <c r="B26" s="39"/>
      <c r="C26" s="39"/>
      <c r="D26" s="39"/>
      <c r="E26" s="95"/>
      <c r="F26" s="95"/>
      <c r="G26" s="95"/>
      <c r="H26" s="96"/>
      <c r="I26" s="97"/>
      <c r="J26" s="96"/>
      <c r="K26" s="95"/>
      <c r="L26" s="95"/>
      <c r="M26" s="95"/>
      <c r="N26" s="96"/>
      <c r="O26" s="97"/>
      <c r="P26" s="96"/>
      <c r="Q26" s="95"/>
      <c r="R26" s="95"/>
      <c r="S26" s="95"/>
      <c r="T26" s="96"/>
      <c r="U26" s="97"/>
      <c r="V26" s="96"/>
      <c r="W26" s="40"/>
    </row>
    <row r="27" spans="2:23" ht="57" customHeight="1">
      <c r="B27" s="39"/>
      <c r="C27" s="39"/>
      <c r="D27" s="39"/>
      <c r="E27" s="95"/>
      <c r="F27" s="95"/>
      <c r="G27" s="95"/>
      <c r="H27" s="96"/>
      <c r="I27" s="97"/>
      <c r="J27" s="96"/>
      <c r="K27" s="95"/>
      <c r="L27" s="95"/>
      <c r="M27" s="95"/>
      <c r="N27" s="96"/>
      <c r="O27" s="97"/>
      <c r="P27" s="96"/>
      <c r="Q27" s="95"/>
      <c r="R27" s="95"/>
      <c r="S27" s="95"/>
      <c r="T27" s="96"/>
      <c r="U27" s="97"/>
      <c r="V27" s="96"/>
      <c r="W27" s="40"/>
    </row>
    <row r="28" spans="2:23" ht="57" customHeight="1">
      <c r="B28" s="39"/>
      <c r="C28" s="39"/>
      <c r="D28" s="39"/>
      <c r="E28" s="95"/>
      <c r="F28" s="95"/>
      <c r="G28" s="95"/>
      <c r="H28" s="96"/>
      <c r="I28" s="97"/>
      <c r="J28" s="96"/>
      <c r="K28" s="95"/>
      <c r="L28" s="95"/>
      <c r="M28" s="95"/>
      <c r="N28" s="96"/>
      <c r="O28" s="97"/>
      <c r="P28" s="96"/>
      <c r="Q28" s="95"/>
      <c r="R28" s="95"/>
      <c r="S28" s="95"/>
      <c r="T28" s="96"/>
      <c r="U28" s="97"/>
      <c r="V28" s="96"/>
      <c r="W28" s="40"/>
    </row>
    <row r="29" spans="2:23" ht="57" customHeight="1">
      <c r="B29" s="39"/>
      <c r="C29" s="39"/>
      <c r="D29" s="39"/>
      <c r="E29" s="95"/>
      <c r="F29" s="95"/>
      <c r="G29" s="95"/>
      <c r="H29" s="96"/>
      <c r="I29" s="97"/>
      <c r="J29" s="96"/>
      <c r="K29" s="95"/>
      <c r="L29" s="95"/>
      <c r="M29" s="95"/>
      <c r="N29" s="96"/>
      <c r="O29" s="97"/>
      <c r="P29" s="96"/>
      <c r="Q29" s="95"/>
      <c r="R29" s="95"/>
      <c r="S29" s="95"/>
      <c r="T29" s="96"/>
      <c r="U29" s="97"/>
      <c r="V29" s="96"/>
      <c r="W29" s="40"/>
    </row>
    <row r="30" spans="2:23" ht="57" customHeight="1">
      <c r="B30" s="39"/>
      <c r="C30" s="39"/>
      <c r="D30" s="39"/>
      <c r="E30" s="95"/>
      <c r="F30" s="95"/>
      <c r="G30" s="95"/>
      <c r="H30" s="96"/>
      <c r="I30" s="97"/>
      <c r="J30" s="96"/>
      <c r="K30" s="95"/>
      <c r="L30" s="95"/>
      <c r="M30" s="95"/>
      <c r="N30" s="96"/>
      <c r="O30" s="97"/>
      <c r="P30" s="96"/>
      <c r="Q30" s="95"/>
      <c r="R30" s="95"/>
      <c r="S30" s="95"/>
      <c r="T30" s="96"/>
      <c r="U30" s="97"/>
      <c r="V30" s="96"/>
      <c r="W30" s="40"/>
    </row>
    <row r="31" spans="2:23" ht="57" customHeight="1">
      <c r="B31" s="39"/>
      <c r="C31" s="39"/>
      <c r="D31" s="39"/>
      <c r="E31" s="95"/>
      <c r="F31" s="95"/>
      <c r="G31" s="95"/>
      <c r="H31" s="96"/>
      <c r="I31" s="97"/>
      <c r="J31" s="96"/>
      <c r="K31" s="95"/>
      <c r="L31" s="95"/>
      <c r="M31" s="95"/>
      <c r="N31" s="96"/>
      <c r="O31" s="97"/>
      <c r="P31" s="96"/>
      <c r="Q31" s="95"/>
      <c r="R31" s="95"/>
      <c r="S31" s="95"/>
      <c r="T31" s="96"/>
      <c r="U31" s="97"/>
      <c r="V31" s="96"/>
      <c r="W31" s="40"/>
    </row>
    <row r="32" spans="2:23" ht="57" customHeight="1">
      <c r="B32" s="39"/>
      <c r="C32" s="39"/>
      <c r="D32" s="39"/>
      <c r="E32" s="95"/>
      <c r="F32" s="95"/>
      <c r="G32" s="95"/>
      <c r="H32" s="96"/>
      <c r="I32" s="97"/>
      <c r="J32" s="96"/>
      <c r="K32" s="95"/>
      <c r="L32" s="95"/>
      <c r="M32" s="95"/>
      <c r="N32" s="96"/>
      <c r="O32" s="97"/>
      <c r="P32" s="96"/>
      <c r="Q32" s="95"/>
      <c r="R32" s="95"/>
      <c r="S32" s="95"/>
      <c r="T32" s="96"/>
      <c r="U32" s="97"/>
      <c r="V32" s="96"/>
      <c r="W32" s="40"/>
    </row>
    <row r="33" spans="2:23" ht="57" customHeight="1">
      <c r="B33" s="39"/>
      <c r="C33" s="39"/>
      <c r="D33" s="39"/>
      <c r="E33" s="95"/>
      <c r="F33" s="95"/>
      <c r="G33" s="95"/>
      <c r="H33" s="96"/>
      <c r="I33" s="97"/>
      <c r="J33" s="96"/>
      <c r="K33" s="95"/>
      <c r="L33" s="95"/>
      <c r="M33" s="95"/>
      <c r="N33" s="96"/>
      <c r="O33" s="97"/>
      <c r="P33" s="96"/>
      <c r="Q33" s="95"/>
      <c r="R33" s="95"/>
      <c r="S33" s="95"/>
      <c r="T33" s="96"/>
      <c r="U33" s="97"/>
      <c r="V33" s="96"/>
      <c r="W33" s="40"/>
    </row>
    <row r="34" spans="2:23" ht="57" customHeight="1">
      <c r="B34" s="39"/>
      <c r="C34" s="39"/>
      <c r="D34" s="39"/>
      <c r="E34" s="95"/>
      <c r="F34" s="95"/>
      <c r="G34" s="95"/>
      <c r="H34" s="96"/>
      <c r="I34" s="97"/>
      <c r="J34" s="96"/>
      <c r="K34" s="95"/>
      <c r="L34" s="95"/>
      <c r="M34" s="95"/>
      <c r="N34" s="96"/>
      <c r="O34" s="97"/>
      <c r="P34" s="96"/>
      <c r="Q34" s="95"/>
      <c r="R34" s="95"/>
      <c r="S34" s="95"/>
      <c r="T34" s="96"/>
      <c r="U34" s="97"/>
      <c r="V34" s="96"/>
      <c r="W34" s="40"/>
    </row>
    <row r="35" spans="2:23" ht="57" customHeight="1">
      <c r="B35" s="39"/>
      <c r="C35" s="39"/>
      <c r="D35" s="39"/>
      <c r="E35" s="95"/>
      <c r="F35" s="95"/>
      <c r="G35" s="95"/>
      <c r="H35" s="96"/>
      <c r="I35" s="97"/>
      <c r="J35" s="96"/>
      <c r="K35" s="95"/>
      <c r="L35" s="95"/>
      <c r="M35" s="95"/>
      <c r="N35" s="96"/>
      <c r="O35" s="97"/>
      <c r="P35" s="96"/>
      <c r="Q35" s="95"/>
      <c r="R35" s="95"/>
      <c r="S35" s="95"/>
      <c r="T35" s="96"/>
      <c r="U35" s="97"/>
      <c r="V35" s="96"/>
      <c r="W35" s="40"/>
    </row>
    <row r="36" spans="2:23" ht="57" customHeight="1">
      <c r="B36" s="39"/>
      <c r="C36" s="39"/>
      <c r="D36" s="39"/>
      <c r="E36" s="95"/>
      <c r="F36" s="95"/>
      <c r="G36" s="95"/>
      <c r="H36" s="96"/>
      <c r="I36" s="97"/>
      <c r="J36" s="96"/>
      <c r="K36" s="95"/>
      <c r="L36" s="95"/>
      <c r="M36" s="95"/>
      <c r="N36" s="96"/>
      <c r="O36" s="97"/>
      <c r="P36" s="96"/>
      <c r="Q36" s="95"/>
      <c r="R36" s="95"/>
      <c r="S36" s="95"/>
      <c r="T36" s="96"/>
      <c r="U36" s="97"/>
      <c r="V36" s="96"/>
      <c r="W36" s="40"/>
    </row>
    <row r="37" spans="2:23" ht="57" customHeight="1">
      <c r="B37" s="39"/>
      <c r="C37" s="39"/>
      <c r="D37" s="39"/>
      <c r="E37" s="95"/>
      <c r="F37" s="95"/>
      <c r="G37" s="95"/>
      <c r="H37" s="96"/>
      <c r="I37" s="97"/>
      <c r="J37" s="96"/>
      <c r="K37" s="95"/>
      <c r="L37" s="95"/>
      <c r="M37" s="95"/>
      <c r="N37" s="96"/>
      <c r="O37" s="97"/>
      <c r="P37" s="96"/>
      <c r="Q37" s="95"/>
      <c r="R37" s="95"/>
      <c r="S37" s="95"/>
      <c r="T37" s="96"/>
      <c r="U37" s="97"/>
      <c r="V37" s="96"/>
      <c r="W37" s="40"/>
    </row>
    <row r="38" spans="2:23" ht="57" customHeight="1">
      <c r="B38" s="39"/>
      <c r="C38" s="39"/>
      <c r="D38" s="39"/>
      <c r="E38" s="95"/>
      <c r="F38" s="95"/>
      <c r="G38" s="95"/>
      <c r="H38" s="96"/>
      <c r="I38" s="97"/>
      <c r="J38" s="96"/>
      <c r="K38" s="95"/>
      <c r="L38" s="95"/>
      <c r="M38" s="95"/>
      <c r="N38" s="96"/>
      <c r="O38" s="97"/>
      <c r="P38" s="96"/>
      <c r="Q38" s="95"/>
      <c r="R38" s="95"/>
      <c r="S38" s="95"/>
      <c r="T38" s="96"/>
      <c r="U38" s="97"/>
      <c r="V38" s="96"/>
      <c r="W38" s="40"/>
    </row>
    <row r="39" spans="2:23" ht="57" customHeight="1">
      <c r="B39" s="39"/>
      <c r="C39" s="39"/>
      <c r="D39" s="39"/>
      <c r="E39" s="95"/>
      <c r="F39" s="95"/>
      <c r="G39" s="95"/>
      <c r="H39" s="96"/>
      <c r="I39" s="97"/>
      <c r="J39" s="96"/>
      <c r="K39" s="95"/>
      <c r="L39" s="95"/>
      <c r="M39" s="95"/>
      <c r="N39" s="96"/>
      <c r="O39" s="97"/>
      <c r="P39" s="96"/>
      <c r="Q39" s="95"/>
      <c r="R39" s="95"/>
      <c r="S39" s="95"/>
      <c r="T39" s="96"/>
      <c r="U39" s="97"/>
      <c r="V39" s="96"/>
      <c r="W39" s="40"/>
    </row>
    <row r="40" spans="2:23" ht="57" customHeight="1">
      <c r="B40" s="39"/>
      <c r="C40" s="39"/>
      <c r="D40" s="39"/>
      <c r="E40" s="95"/>
      <c r="F40" s="95"/>
      <c r="G40" s="95"/>
      <c r="H40" s="96"/>
      <c r="I40" s="97"/>
      <c r="J40" s="96"/>
      <c r="K40" s="95"/>
      <c r="L40" s="95"/>
      <c r="M40" s="95"/>
      <c r="N40" s="96"/>
      <c r="O40" s="97"/>
      <c r="P40" s="96"/>
      <c r="Q40" s="95"/>
      <c r="R40" s="95"/>
      <c r="S40" s="95"/>
      <c r="T40" s="96"/>
      <c r="U40" s="97"/>
      <c r="V40" s="96"/>
      <c r="W40" s="40"/>
    </row>
    <row r="41" spans="2:23" ht="57" customHeight="1">
      <c r="B41" s="39"/>
      <c r="C41" s="39"/>
      <c r="D41" s="39"/>
      <c r="E41" s="95"/>
      <c r="F41" s="95"/>
      <c r="G41" s="95"/>
      <c r="H41" s="96"/>
      <c r="I41" s="97"/>
      <c r="J41" s="96"/>
      <c r="K41" s="95"/>
      <c r="L41" s="95"/>
      <c r="M41" s="95"/>
      <c r="N41" s="96"/>
      <c r="O41" s="97"/>
      <c r="P41" s="96"/>
      <c r="Q41" s="95"/>
      <c r="R41" s="95"/>
      <c r="S41" s="95"/>
      <c r="T41" s="96"/>
      <c r="U41" s="97"/>
      <c r="V41" s="96"/>
      <c r="W41" s="40"/>
    </row>
    <row r="42" spans="2:23" ht="57" customHeight="1">
      <c r="B42" s="39"/>
      <c r="C42" s="39"/>
      <c r="D42" s="39"/>
      <c r="E42" s="95"/>
      <c r="F42" s="95"/>
      <c r="G42" s="95"/>
      <c r="H42" s="96"/>
      <c r="I42" s="97"/>
      <c r="J42" s="96"/>
      <c r="K42" s="95"/>
      <c r="L42" s="95"/>
      <c r="M42" s="95"/>
      <c r="N42" s="96"/>
      <c r="O42" s="97"/>
      <c r="P42" s="96"/>
      <c r="Q42" s="95"/>
      <c r="R42" s="95"/>
      <c r="S42" s="95"/>
      <c r="T42" s="96"/>
      <c r="U42" s="97"/>
      <c r="V42" s="96"/>
      <c r="W42" s="40"/>
    </row>
    <row r="43" spans="2:23" ht="57" customHeight="1">
      <c r="B43" s="39"/>
      <c r="C43" s="39"/>
      <c r="D43" s="39"/>
      <c r="E43" s="95"/>
      <c r="F43" s="95"/>
      <c r="G43" s="95"/>
      <c r="H43" s="96"/>
      <c r="I43" s="97"/>
      <c r="J43" s="96"/>
      <c r="K43" s="95"/>
      <c r="L43" s="95"/>
      <c r="M43" s="95"/>
      <c r="N43" s="96"/>
      <c r="O43" s="97"/>
      <c r="P43" s="96"/>
      <c r="Q43" s="95"/>
      <c r="R43" s="95"/>
      <c r="S43" s="95"/>
      <c r="T43" s="96"/>
      <c r="U43" s="97"/>
      <c r="V43" s="96"/>
      <c r="W43" s="40"/>
    </row>
    <row r="44" spans="2:23" ht="57" customHeight="1">
      <c r="B44" s="39"/>
      <c r="C44" s="39"/>
      <c r="D44" s="39"/>
      <c r="E44" s="95"/>
      <c r="F44" s="95"/>
      <c r="G44" s="95"/>
      <c r="H44" s="96"/>
      <c r="I44" s="97"/>
      <c r="J44" s="96"/>
      <c r="K44" s="95"/>
      <c r="L44" s="95"/>
      <c r="M44" s="95"/>
      <c r="N44" s="96"/>
      <c r="O44" s="97"/>
      <c r="P44" s="96"/>
      <c r="Q44" s="95"/>
      <c r="R44" s="95"/>
      <c r="S44" s="95"/>
      <c r="T44" s="96"/>
      <c r="U44" s="97"/>
      <c r="V44" s="96"/>
      <c r="W44" s="40"/>
    </row>
    <row r="45" spans="2:23" ht="57" customHeight="1">
      <c r="B45" s="39"/>
      <c r="C45" s="39"/>
      <c r="D45" s="39"/>
      <c r="E45" s="95"/>
      <c r="F45" s="95"/>
      <c r="G45" s="95"/>
      <c r="H45" s="96"/>
      <c r="I45" s="97"/>
      <c r="J45" s="96"/>
      <c r="K45" s="95"/>
      <c r="L45" s="95"/>
      <c r="M45" s="95"/>
      <c r="N45" s="96"/>
      <c r="O45" s="97"/>
      <c r="P45" s="96"/>
      <c r="Q45" s="95"/>
      <c r="R45" s="95"/>
      <c r="S45" s="95"/>
      <c r="T45" s="96"/>
      <c r="U45" s="97"/>
      <c r="V45" s="96"/>
      <c r="W45" s="40"/>
    </row>
    <row r="46" spans="2:23" ht="57" customHeight="1">
      <c r="B46" s="39"/>
      <c r="C46" s="39"/>
      <c r="D46" s="39"/>
      <c r="E46" s="95"/>
      <c r="F46" s="95"/>
      <c r="G46" s="95"/>
      <c r="H46" s="96"/>
      <c r="I46" s="97"/>
      <c r="J46" s="96"/>
      <c r="K46" s="95"/>
      <c r="L46" s="95"/>
      <c r="M46" s="95"/>
      <c r="N46" s="96"/>
      <c r="O46" s="97"/>
      <c r="P46" s="96"/>
      <c r="Q46" s="95"/>
      <c r="R46" s="95"/>
      <c r="S46" s="95"/>
      <c r="T46" s="96"/>
      <c r="U46" s="97"/>
      <c r="V46" s="96"/>
      <c r="W46" s="40"/>
    </row>
    <row r="47" spans="2:23" ht="57" customHeight="1">
      <c r="B47" s="39"/>
      <c r="C47" s="39"/>
      <c r="D47" s="39"/>
      <c r="E47" s="95"/>
      <c r="F47" s="95"/>
      <c r="G47" s="95"/>
      <c r="H47" s="96"/>
      <c r="I47" s="97"/>
      <c r="J47" s="96"/>
      <c r="K47" s="95"/>
      <c r="L47" s="95"/>
      <c r="M47" s="95"/>
      <c r="N47" s="96"/>
      <c r="O47" s="97"/>
      <c r="P47" s="96"/>
      <c r="Q47" s="95"/>
      <c r="R47" s="95"/>
      <c r="S47" s="95"/>
      <c r="T47" s="96"/>
      <c r="U47" s="97"/>
      <c r="V47" s="96"/>
      <c r="W47" s="40"/>
    </row>
    <row r="48" spans="2:23" ht="57" customHeight="1">
      <c r="B48" s="39"/>
      <c r="C48" s="39"/>
      <c r="D48" s="39"/>
      <c r="E48" s="95"/>
      <c r="F48" s="95"/>
      <c r="G48" s="95"/>
      <c r="H48" s="96"/>
      <c r="I48" s="97"/>
      <c r="J48" s="96"/>
      <c r="K48" s="95"/>
      <c r="L48" s="95"/>
      <c r="M48" s="95"/>
      <c r="N48" s="96"/>
      <c r="O48" s="97"/>
      <c r="P48" s="96"/>
      <c r="Q48" s="95"/>
      <c r="R48" s="95"/>
      <c r="S48" s="95"/>
      <c r="T48" s="96"/>
      <c r="U48" s="97"/>
      <c r="V48" s="96"/>
      <c r="W48" s="40"/>
    </row>
    <row r="49" spans="2:23" ht="57" customHeight="1">
      <c r="B49" s="39"/>
      <c r="C49" s="39"/>
      <c r="D49" s="39"/>
      <c r="E49" s="95"/>
      <c r="F49" s="95"/>
      <c r="G49" s="95"/>
      <c r="H49" s="96"/>
      <c r="I49" s="97"/>
      <c r="J49" s="96"/>
      <c r="K49" s="95"/>
      <c r="L49" s="95"/>
      <c r="M49" s="95"/>
      <c r="N49" s="96"/>
      <c r="O49" s="97"/>
      <c r="P49" s="96"/>
      <c r="Q49" s="95"/>
      <c r="R49" s="95"/>
      <c r="S49" s="95"/>
      <c r="T49" s="96"/>
      <c r="U49" s="97"/>
      <c r="V49" s="96"/>
      <c r="W49" s="40"/>
    </row>
    <row r="50" spans="2:23" ht="57" customHeight="1">
      <c r="B50" s="39"/>
      <c r="C50" s="39"/>
      <c r="D50" s="39"/>
      <c r="E50" s="95"/>
      <c r="F50" s="95"/>
      <c r="G50" s="95"/>
      <c r="H50" s="96"/>
      <c r="I50" s="97"/>
      <c r="J50" s="96"/>
      <c r="K50" s="95"/>
      <c r="L50" s="95"/>
      <c r="M50" s="95"/>
      <c r="N50" s="96"/>
      <c r="O50" s="97"/>
      <c r="P50" s="96"/>
      <c r="Q50" s="95"/>
      <c r="R50" s="95"/>
      <c r="S50" s="95"/>
      <c r="T50" s="96"/>
      <c r="U50" s="97"/>
      <c r="V50" s="96"/>
      <c r="W50" s="40"/>
    </row>
    <row r="51" spans="2:23" ht="57" customHeight="1">
      <c r="B51" s="39"/>
      <c r="C51" s="39"/>
      <c r="D51" s="39"/>
      <c r="E51" s="95"/>
      <c r="F51" s="95"/>
      <c r="G51" s="95"/>
      <c r="H51" s="96"/>
      <c r="I51" s="97"/>
      <c r="J51" s="96"/>
      <c r="K51" s="95"/>
      <c r="L51" s="95"/>
      <c r="M51" s="95"/>
      <c r="N51" s="96"/>
      <c r="O51" s="97"/>
      <c r="P51" s="96"/>
      <c r="Q51" s="95"/>
      <c r="R51" s="95"/>
      <c r="S51" s="95"/>
      <c r="T51" s="96"/>
      <c r="U51" s="97"/>
      <c r="V51" s="96"/>
      <c r="W51" s="40"/>
    </row>
    <row r="52" spans="2:23" ht="57" customHeight="1">
      <c r="B52" s="39"/>
      <c r="C52" s="39"/>
      <c r="D52" s="39"/>
      <c r="E52" s="95"/>
      <c r="F52" s="95"/>
      <c r="G52" s="95"/>
      <c r="H52" s="96"/>
      <c r="I52" s="97"/>
      <c r="J52" s="96"/>
      <c r="K52" s="95"/>
      <c r="L52" s="95"/>
      <c r="M52" s="95"/>
      <c r="N52" s="96"/>
      <c r="O52" s="97"/>
      <c r="P52" s="96"/>
      <c r="Q52" s="95"/>
      <c r="R52" s="95"/>
      <c r="S52" s="95"/>
      <c r="T52" s="96"/>
      <c r="U52" s="97"/>
      <c r="V52" s="96"/>
      <c r="W52" s="40"/>
    </row>
    <row r="53" spans="2:23" ht="57" customHeight="1">
      <c r="B53" s="39"/>
      <c r="C53" s="39"/>
      <c r="D53" s="39"/>
      <c r="E53" s="95"/>
      <c r="F53" s="95"/>
      <c r="G53" s="95"/>
      <c r="H53" s="96"/>
      <c r="I53" s="97"/>
      <c r="J53" s="96"/>
      <c r="K53" s="95"/>
      <c r="L53" s="95"/>
      <c r="M53" s="95"/>
      <c r="N53" s="96"/>
      <c r="O53" s="97"/>
      <c r="P53" s="96"/>
      <c r="Q53" s="95"/>
      <c r="R53" s="95"/>
      <c r="S53" s="95"/>
      <c r="T53" s="96"/>
      <c r="U53" s="97"/>
      <c r="V53" s="96"/>
      <c r="W53" s="40"/>
    </row>
    <row r="54" spans="2:23" ht="57" customHeight="1">
      <c r="B54" s="39"/>
      <c r="C54" s="39"/>
      <c r="D54" s="39"/>
      <c r="E54" s="95"/>
      <c r="F54" s="95"/>
      <c r="G54" s="95"/>
      <c r="H54" s="96"/>
      <c r="I54" s="97"/>
      <c r="J54" s="96"/>
      <c r="K54" s="95"/>
      <c r="L54" s="95"/>
      <c r="M54" s="95"/>
      <c r="N54" s="96"/>
      <c r="O54" s="97"/>
      <c r="P54" s="96"/>
      <c r="Q54" s="95"/>
      <c r="R54" s="95"/>
      <c r="S54" s="95"/>
      <c r="T54" s="96"/>
      <c r="U54" s="97"/>
      <c r="V54" s="96"/>
      <c r="W54" s="40"/>
    </row>
    <row r="55" spans="2:23" ht="57" customHeight="1">
      <c r="B55" s="39"/>
      <c r="C55" s="39"/>
      <c r="D55" s="39"/>
      <c r="E55" s="95"/>
      <c r="F55" s="95"/>
      <c r="G55" s="95"/>
      <c r="H55" s="96"/>
      <c r="I55" s="97"/>
      <c r="J55" s="96"/>
      <c r="K55" s="95"/>
      <c r="L55" s="95"/>
      <c r="M55" s="95"/>
      <c r="N55" s="96"/>
      <c r="O55" s="97"/>
      <c r="P55" s="96"/>
      <c r="Q55" s="95"/>
      <c r="R55" s="95"/>
      <c r="S55" s="95"/>
      <c r="T55" s="96"/>
      <c r="U55" s="97"/>
      <c r="V55" s="96"/>
      <c r="W55" s="40"/>
    </row>
    <row r="56" spans="2:23" ht="57" customHeight="1">
      <c r="B56" s="39"/>
      <c r="C56" s="39"/>
      <c r="D56" s="39"/>
      <c r="E56" s="95"/>
      <c r="F56" s="95"/>
      <c r="G56" s="95"/>
      <c r="H56" s="96"/>
      <c r="I56" s="97"/>
      <c r="J56" s="96"/>
      <c r="K56" s="95"/>
      <c r="L56" s="95"/>
      <c r="M56" s="95"/>
      <c r="N56" s="96"/>
      <c r="O56" s="97"/>
      <c r="P56" s="96"/>
      <c r="Q56" s="95"/>
      <c r="R56" s="95"/>
      <c r="S56" s="95"/>
      <c r="T56" s="96"/>
      <c r="U56" s="97"/>
      <c r="V56" s="96"/>
      <c r="W56" s="40"/>
    </row>
    <row r="57" spans="2:23" ht="57" customHeight="1">
      <c r="B57" s="39"/>
      <c r="C57" s="39"/>
      <c r="D57" s="39"/>
      <c r="E57" s="95"/>
      <c r="F57" s="95"/>
      <c r="G57" s="95"/>
      <c r="H57" s="96"/>
      <c r="I57" s="97"/>
      <c r="J57" s="96"/>
      <c r="K57" s="95"/>
      <c r="L57" s="95"/>
      <c r="M57" s="95"/>
      <c r="N57" s="96"/>
      <c r="O57" s="97"/>
      <c r="P57" s="96"/>
      <c r="Q57" s="95"/>
      <c r="R57" s="95"/>
      <c r="S57" s="95"/>
      <c r="T57" s="96"/>
      <c r="U57" s="97"/>
      <c r="V57" s="96"/>
      <c r="W57" s="40"/>
    </row>
    <row r="58" spans="2:23" ht="57" customHeight="1">
      <c r="B58" s="39"/>
      <c r="C58" s="39"/>
      <c r="D58" s="39"/>
      <c r="E58" s="95"/>
      <c r="F58" s="95"/>
      <c r="G58" s="95"/>
      <c r="H58" s="96"/>
      <c r="I58" s="97"/>
      <c r="J58" s="96"/>
      <c r="K58" s="95"/>
      <c r="L58" s="95"/>
      <c r="M58" s="95"/>
      <c r="N58" s="96"/>
      <c r="O58" s="97"/>
      <c r="P58" s="96"/>
      <c r="Q58" s="95"/>
      <c r="R58" s="95"/>
      <c r="S58" s="95"/>
      <c r="T58" s="96"/>
      <c r="U58" s="97"/>
      <c r="V58" s="96"/>
      <c r="W58" s="40"/>
    </row>
    <row r="59" spans="2:23" ht="57" customHeight="1">
      <c r="B59" s="39"/>
      <c r="C59" s="39"/>
      <c r="D59" s="39"/>
      <c r="E59" s="95"/>
      <c r="F59" s="95"/>
      <c r="G59" s="95"/>
      <c r="H59" s="96"/>
      <c r="I59" s="97"/>
      <c r="J59" s="96"/>
      <c r="K59" s="95"/>
      <c r="L59" s="95"/>
      <c r="M59" s="95"/>
      <c r="N59" s="96"/>
      <c r="O59" s="97"/>
      <c r="P59" s="96"/>
      <c r="Q59" s="95"/>
      <c r="R59" s="95"/>
      <c r="S59" s="95"/>
      <c r="T59" s="96"/>
      <c r="U59" s="97"/>
      <c r="V59" s="96"/>
      <c r="W59" s="40"/>
    </row>
    <row r="60" spans="2:23" ht="57" customHeight="1">
      <c r="B60" s="39"/>
      <c r="C60" s="39"/>
      <c r="D60" s="39"/>
      <c r="E60" s="95"/>
      <c r="F60" s="95"/>
      <c r="G60" s="95"/>
      <c r="H60" s="96"/>
      <c r="I60" s="97"/>
      <c r="J60" s="96"/>
      <c r="K60" s="95"/>
      <c r="L60" s="95"/>
      <c r="M60" s="95"/>
      <c r="N60" s="96"/>
      <c r="O60" s="97"/>
      <c r="P60" s="96"/>
      <c r="Q60" s="95"/>
      <c r="R60" s="95"/>
      <c r="S60" s="95"/>
      <c r="T60" s="96"/>
      <c r="U60" s="97"/>
      <c r="V60" s="96"/>
      <c r="W60" s="40"/>
    </row>
    <row r="61" spans="2:23" ht="57" customHeight="1">
      <c r="B61" s="39"/>
      <c r="C61" s="39"/>
      <c r="D61" s="39"/>
      <c r="E61" s="95"/>
      <c r="F61" s="95"/>
      <c r="G61" s="95"/>
      <c r="H61" s="96"/>
      <c r="I61" s="97"/>
      <c r="J61" s="96"/>
      <c r="K61" s="95"/>
      <c r="L61" s="95"/>
      <c r="M61" s="95"/>
      <c r="N61" s="96"/>
      <c r="O61" s="97"/>
      <c r="P61" s="96"/>
      <c r="Q61" s="95"/>
      <c r="R61" s="95"/>
      <c r="S61" s="95"/>
      <c r="T61" s="96"/>
      <c r="U61" s="97"/>
      <c r="V61" s="96"/>
      <c r="W61" s="40"/>
    </row>
  </sheetData>
  <mergeCells count="9">
    <mergeCell ref="B3:W3"/>
    <mergeCell ref="B4:W4"/>
    <mergeCell ref="B5:W5"/>
    <mergeCell ref="B8:B9"/>
    <mergeCell ref="C8:D8"/>
    <mergeCell ref="E8:J8"/>
    <mergeCell ref="K8:P8"/>
    <mergeCell ref="Q8:V8"/>
    <mergeCell ref="W8:W9"/>
  </mergeCells>
  <printOptions/>
  <pageMargins left="0.64" right="0.46" top="0.43" bottom="0.7" header="0.3" footer="0.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selection activeCell="B2" sqref="B2:K39"/>
    </sheetView>
  </sheetViews>
  <sheetFormatPr defaultColWidth="11.421875" defaultRowHeight="12.75"/>
  <cols>
    <col min="1" max="1" width="1.28515625" style="0" hidden="1" customWidth="1"/>
    <col min="2" max="2" width="4.00390625" style="104" bestFit="1" customWidth="1"/>
    <col min="3" max="3" width="8.421875" style="0" bestFit="1" customWidth="1"/>
    <col min="6" max="6" width="4.57421875" style="0" bestFit="1" customWidth="1"/>
    <col min="7" max="7" width="28.8515625" style="0" bestFit="1" customWidth="1"/>
    <col min="9" max="9" width="5.7109375" style="0" bestFit="1" customWidth="1"/>
  </cols>
  <sheetData>
    <row r="1" spans="1:11" ht="13.5" thickBot="1">
      <c r="A1" s="1"/>
      <c r="B1" s="98"/>
      <c r="C1" s="1"/>
      <c r="D1" s="2"/>
      <c r="E1" s="2"/>
      <c r="F1" s="1"/>
      <c r="G1" s="2"/>
      <c r="H1" s="2"/>
      <c r="I1" s="1"/>
      <c r="J1" s="2"/>
      <c r="K1" s="2"/>
    </row>
    <row r="2" spans="1:11" ht="12.75">
      <c r="A2" s="1"/>
      <c r="B2" s="99"/>
      <c r="C2" s="4"/>
      <c r="D2" s="5"/>
      <c r="E2" s="5"/>
      <c r="F2" s="4"/>
      <c r="G2" s="5"/>
      <c r="H2" s="6"/>
      <c r="I2" s="4"/>
      <c r="J2" s="6"/>
      <c r="K2" s="7"/>
    </row>
    <row r="3" spans="1:11" ht="33">
      <c r="A3" s="8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11"/>
    </row>
    <row r="4" spans="1:11" ht="37.5">
      <c r="A4" s="8"/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4"/>
    </row>
    <row r="5" spans="1:11" ht="19.5">
      <c r="A5" s="15"/>
      <c r="B5" s="16" t="s">
        <v>24</v>
      </c>
      <c r="C5" s="17"/>
      <c r="D5" s="17"/>
      <c r="E5" s="17"/>
      <c r="F5" s="17"/>
      <c r="G5" s="17"/>
      <c r="H5" s="17"/>
      <c r="I5" s="17"/>
      <c r="J5" s="17"/>
      <c r="K5" s="18"/>
    </row>
    <row r="6" spans="1:11" ht="13.5" thickBot="1">
      <c r="A6" s="19"/>
      <c r="B6" s="100"/>
      <c r="C6" s="21"/>
      <c r="D6" s="22"/>
      <c r="E6" s="22"/>
      <c r="F6" s="21"/>
      <c r="G6" s="22"/>
      <c r="H6" s="23"/>
      <c r="I6" s="21"/>
      <c r="J6" s="23"/>
      <c r="K6" s="24"/>
    </row>
    <row r="7" spans="2:11" ht="12.75">
      <c r="B7" s="101"/>
      <c r="C7" s="25"/>
      <c r="D7" s="25"/>
      <c r="E7" s="25"/>
      <c r="F7" s="25"/>
      <c r="G7" s="25"/>
      <c r="H7" s="25"/>
      <c r="I7" s="25"/>
      <c r="J7" s="25"/>
      <c r="K7" s="25"/>
    </row>
    <row r="8" spans="1:11" ht="60.75" customHeight="1">
      <c r="A8" s="8"/>
      <c r="B8" s="102" t="s">
        <v>3</v>
      </c>
      <c r="C8" s="26" t="s">
        <v>4</v>
      </c>
      <c r="D8" s="27" t="s">
        <v>5</v>
      </c>
      <c r="E8" s="27" t="s">
        <v>6</v>
      </c>
      <c r="F8" s="26" t="s">
        <v>7</v>
      </c>
      <c r="G8" s="27" t="s">
        <v>8</v>
      </c>
      <c r="H8" s="28" t="s">
        <v>9</v>
      </c>
      <c r="I8" s="26" t="s">
        <v>10</v>
      </c>
      <c r="J8" s="28" t="s">
        <v>11</v>
      </c>
      <c r="K8" s="28" t="s">
        <v>12</v>
      </c>
    </row>
    <row r="9" spans="1:11" ht="3.75" customHeight="1">
      <c r="A9" s="1"/>
      <c r="B9" s="98"/>
      <c r="C9" s="2"/>
      <c r="D9" s="29"/>
      <c r="E9" s="29"/>
      <c r="F9" s="2"/>
      <c r="G9" s="29"/>
      <c r="H9" s="30"/>
      <c r="I9" s="2"/>
      <c r="J9" s="30"/>
      <c r="K9" s="30"/>
    </row>
    <row r="10" spans="1:11" ht="12.75">
      <c r="A10" s="31"/>
      <c r="B10" s="44">
        <v>1</v>
      </c>
      <c r="C10" s="32">
        <f>IF('[1]Abrechnung'!G91=7,'[1]Abrechnung'!A91," ")</f>
        <v>88</v>
      </c>
      <c r="D10" s="32" t="str">
        <f>IF('[1]Abrechnung'!G91=7,'[1]Abrechnung'!B91," ")</f>
        <v>Rocho </v>
      </c>
      <c r="E10" s="32" t="str">
        <f>IF('[1]Abrechnung'!G91=7,'[1]Abrechnung'!C91," ")</f>
        <v>Nils</v>
      </c>
      <c r="F10" s="32">
        <f>IF('[1]Abrechnung'!G91=7,'[1]Abrechnung'!D91," ")</f>
        <v>20</v>
      </c>
      <c r="G10" s="32" t="str">
        <f>IF('[1]Abrechnung'!G91=7,'[1]Abrechnung'!F91," ")</f>
        <v>FF Bargstedt 1</v>
      </c>
      <c r="H10" s="33">
        <f>IF('[1]Abrechnung'!$G91=7,'[1]Abrechnung'!M91," ")</f>
        <v>0.006018518518518534</v>
      </c>
      <c r="I10" s="34">
        <f>IF('[1]Abrechnung'!$G91=7,'[1]Abrechnung'!J91," ")</f>
        <v>0</v>
      </c>
      <c r="J10" s="33">
        <f>IF('[1]Abrechnung'!$G91=7,'[1]Abrechnung'!K91," ")</f>
        <v>0</v>
      </c>
      <c r="K10" s="33">
        <f>IF('[1]Abrechnung'!$G91=7,'[1]Abrechnung'!N91," ")</f>
        <v>0.006018518518518534</v>
      </c>
    </row>
    <row r="11" spans="2:11" ht="12.75">
      <c r="B11" s="103">
        <v>2</v>
      </c>
      <c r="C11" s="32">
        <f>IF('[1]Abrechnung'!G64=7,'[1]Abrechnung'!A64," ")</f>
        <v>61</v>
      </c>
      <c r="D11" s="32" t="str">
        <f>IF('[1]Abrechnung'!G64=7,'[1]Abrechnung'!B64," ")</f>
        <v>Voß</v>
      </c>
      <c r="E11" s="32" t="str">
        <f>IF('[1]Abrechnung'!G64=7,'[1]Abrechnung'!C64," ")</f>
        <v>Hauke</v>
      </c>
      <c r="F11" s="32">
        <f>IF('[1]Abrechnung'!G64=7,'[1]Abrechnung'!D64," ")</f>
        <v>23</v>
      </c>
      <c r="G11" s="32" t="str">
        <f>IF('[1]Abrechnung'!G64=7,'[1]Abrechnung'!F64," ")</f>
        <v>FF Bargstedt 1</v>
      </c>
      <c r="H11" s="33">
        <f>IF('[1]Abrechnung'!$G64=7,'[1]Abrechnung'!M64," ")</f>
        <v>0.0062847222222222054</v>
      </c>
      <c r="I11" s="34">
        <f>IF('[1]Abrechnung'!$G64=7,'[1]Abrechnung'!J64," ")</f>
        <v>1</v>
      </c>
      <c r="J11" s="33">
        <f>IF('[1]Abrechnung'!$G64=7,'[1]Abrechnung'!K64," ")</f>
        <v>0.00023148148148148146</v>
      </c>
      <c r="K11" s="33">
        <f>IF('[1]Abrechnung'!$G64=7,'[1]Abrechnung'!N64," ")</f>
        <v>0.006516203703703687</v>
      </c>
    </row>
    <row r="12" spans="1:11" ht="12.75">
      <c r="A12" s="1"/>
      <c r="B12" s="44">
        <v>3</v>
      </c>
      <c r="C12" s="32">
        <f>IF('[1]Abrechnung'!G103=7,'[1]Abrechnung'!A103," ")</f>
        <v>100</v>
      </c>
      <c r="D12" s="32" t="str">
        <f>IF('[1]Abrechnung'!G103=7,'[1]Abrechnung'!B103," ")</f>
        <v>Krey</v>
      </c>
      <c r="E12" s="32" t="str">
        <f>IF('[1]Abrechnung'!G103=7,'[1]Abrechnung'!C103," ")</f>
        <v>Joachim</v>
      </c>
      <c r="F12" s="32">
        <f>IF('[1]Abrechnung'!G103=7,'[1]Abrechnung'!D103," ")</f>
        <v>47</v>
      </c>
      <c r="G12" s="32" t="str">
        <f>IF('[1]Abrechnung'!G103=7,'[1]Abrechnung'!F103," ")</f>
        <v>FF Brammer</v>
      </c>
      <c r="H12" s="33">
        <f>IF('[1]Abrechnung'!$G103=7,'[1]Abrechnung'!M103," ")</f>
        <v>0.006145833333333628</v>
      </c>
      <c r="I12" s="34">
        <f>IF('[1]Abrechnung'!$G103=7,'[1]Abrechnung'!J103," ")</f>
        <v>2</v>
      </c>
      <c r="J12" s="33">
        <f>IF('[1]Abrechnung'!$G103=7,'[1]Abrechnung'!K103," ")</f>
        <v>0.0004629629629629629</v>
      </c>
      <c r="K12" s="33">
        <f>IF('[1]Abrechnung'!$G103=7,'[1]Abrechnung'!N103," ")</f>
        <v>0.006608796296296591</v>
      </c>
    </row>
    <row r="13" spans="2:11" ht="12.75">
      <c r="B13" s="103">
        <v>4</v>
      </c>
      <c r="C13" s="32">
        <f>IF('[1]Abrechnung'!G65=7,'[1]Abrechnung'!A65," ")</f>
        <v>62</v>
      </c>
      <c r="D13" s="32" t="str">
        <f>IF('[1]Abrechnung'!G65=7,'[1]Abrechnung'!B65," ")</f>
        <v>Göttsche</v>
      </c>
      <c r="E13" s="32" t="str">
        <f>IF('[1]Abrechnung'!G65=7,'[1]Abrechnung'!C65," ")</f>
        <v>Kai</v>
      </c>
      <c r="F13" s="32">
        <f>IF('[1]Abrechnung'!G65=7,'[1]Abrechnung'!D65," ")</f>
        <v>32</v>
      </c>
      <c r="G13" s="32" t="str">
        <f>IF('[1]Abrechnung'!G65=7,'[1]Abrechnung'!F65," ")</f>
        <v>FF Bargstedt 2</v>
      </c>
      <c r="H13" s="33">
        <f>IF('[1]Abrechnung'!$G65=7,'[1]Abrechnung'!M65," ")</f>
        <v>0.00671296296296342</v>
      </c>
      <c r="I13" s="34">
        <f>IF('[1]Abrechnung'!$G65=7,'[1]Abrechnung'!J65," ")</f>
        <v>2</v>
      </c>
      <c r="J13" s="33">
        <f>IF('[1]Abrechnung'!$G65=7,'[1]Abrechnung'!K65," ")</f>
        <v>0.0004629629629629629</v>
      </c>
      <c r="K13" s="33">
        <f>IF('[1]Abrechnung'!$G65=7,'[1]Abrechnung'!N65," ")</f>
        <v>0.007175925925926383</v>
      </c>
    </row>
    <row r="14" spans="2:11" ht="12.75">
      <c r="B14" s="44">
        <v>5</v>
      </c>
      <c r="C14" s="32">
        <f>IF('[1]Abrechnung'!G84=7,'[1]Abrechnung'!A84," ")</f>
        <v>81</v>
      </c>
      <c r="D14" s="32" t="str">
        <f>IF('[1]Abrechnung'!G84=7,'[1]Abrechnung'!B84," ")</f>
        <v>Rohwer</v>
      </c>
      <c r="E14" s="32" t="str">
        <f>IF('[1]Abrechnung'!G84=7,'[1]Abrechnung'!C84," ")</f>
        <v>Eggert</v>
      </c>
      <c r="F14" s="32">
        <f>IF('[1]Abrechnung'!G84=7,'[1]Abrechnung'!D84," ")</f>
        <v>48</v>
      </c>
      <c r="G14" s="32" t="str">
        <f>IF('[1]Abrechnung'!G84=7,'[1]Abrechnung'!F84," ")</f>
        <v>FF Oldenhütten</v>
      </c>
      <c r="H14" s="33">
        <f>IF('[1]Abrechnung'!$G84=7,'[1]Abrechnung'!M84," ")</f>
        <v>0.007395833333333268</v>
      </c>
      <c r="I14" s="34">
        <f>IF('[1]Abrechnung'!$G84=7,'[1]Abrechnung'!J84," ")</f>
        <v>0</v>
      </c>
      <c r="J14" s="33">
        <f>IF('[1]Abrechnung'!$G84=7,'[1]Abrechnung'!K84," ")</f>
        <v>0</v>
      </c>
      <c r="K14" s="33">
        <f>IF('[1]Abrechnung'!$G84=7,'[1]Abrechnung'!N84," ")</f>
        <v>0.007395833333333268</v>
      </c>
    </row>
    <row r="15" spans="2:11" ht="12.75">
      <c r="B15" s="103">
        <v>6</v>
      </c>
      <c r="C15" s="32">
        <f>IF('[1]Abrechnung'!G7=7,'[1]Abrechnung'!A7," ")</f>
        <v>4</v>
      </c>
      <c r="D15" s="32" t="str">
        <f>IF('[1]Abrechnung'!G7=7,'[1]Abrechnung'!B7," ")</f>
        <v>Rohwer</v>
      </c>
      <c r="E15" s="32" t="str">
        <f>IF('[1]Abrechnung'!G7=7,'[1]Abrechnung'!C7," ")</f>
        <v>Ole</v>
      </c>
      <c r="F15" s="32">
        <f>IF('[1]Abrechnung'!G7=7,'[1]Abrechnung'!D7," ")</f>
        <v>30</v>
      </c>
      <c r="G15" s="32" t="str">
        <f>IF('[1]Abrechnung'!G7=7,'[1]Abrechnung'!F7," ")</f>
        <v>FF Brammer</v>
      </c>
      <c r="H15" s="33">
        <f>IF('[1]Abrechnung'!$G7=7,'[1]Abrechnung'!M7," ")</f>
        <v>0.007511574074073657</v>
      </c>
      <c r="I15" s="34">
        <f>IF('[1]Abrechnung'!$G7=7,'[1]Abrechnung'!J7," ")</f>
        <v>1</v>
      </c>
      <c r="J15" s="33">
        <f>IF('[1]Abrechnung'!$G7=7,'[1]Abrechnung'!K7," ")</f>
        <v>0.00023148148148148146</v>
      </c>
      <c r="K15" s="33">
        <f>IF('[1]Abrechnung'!$G7=7,'[1]Abrechnung'!N7," ")</f>
        <v>0.007743055555555139</v>
      </c>
    </row>
    <row r="16" spans="2:11" ht="12.75">
      <c r="B16" s="44">
        <v>7</v>
      </c>
      <c r="C16" s="32">
        <f>IF('[1]Abrechnung'!G34=7,'[1]Abrechnung'!A34," ")</f>
        <v>31</v>
      </c>
      <c r="D16" s="32" t="str">
        <f>IF('[1]Abrechnung'!G34=7,'[1]Abrechnung'!B34," ")</f>
        <v>Kasch</v>
      </c>
      <c r="E16" s="32" t="str">
        <f>IF('[1]Abrechnung'!G34=7,'[1]Abrechnung'!C34," ")</f>
        <v>Jörn</v>
      </c>
      <c r="F16" s="32">
        <f>IF('[1]Abrechnung'!G34=7,'[1]Abrechnung'!D34," ")</f>
        <v>47</v>
      </c>
      <c r="G16" s="32" t="str">
        <f>IF('[1]Abrechnung'!G34=7,'[1]Abrechnung'!F34," ")</f>
        <v>FF Bargstedt 2</v>
      </c>
      <c r="H16" s="33">
        <f>IF('[1]Abrechnung'!$G34=7,'[1]Abrechnung'!M34," ")</f>
        <v>0.00762731481481449</v>
      </c>
      <c r="I16" s="34">
        <f>IF('[1]Abrechnung'!$G34=7,'[1]Abrechnung'!J34," ")</f>
        <v>1</v>
      </c>
      <c r="J16" s="33">
        <f>IF('[1]Abrechnung'!$G34=7,'[1]Abrechnung'!K34," ")</f>
        <v>0.00023148148148148146</v>
      </c>
      <c r="K16" s="33">
        <f>IF('[1]Abrechnung'!$G34=7,'[1]Abrechnung'!N34," ")</f>
        <v>0.007858796296295972</v>
      </c>
    </row>
    <row r="17" spans="2:11" ht="12.75">
      <c r="B17" s="103">
        <v>8</v>
      </c>
      <c r="C17" s="32">
        <f>IF('[1]Abrechnung'!G25=7,'[1]Abrechnung'!A25," ")</f>
        <v>22</v>
      </c>
      <c r="D17" s="32" t="str">
        <f>IF('[1]Abrechnung'!G25=7,'[1]Abrechnung'!B25," ")</f>
        <v>Brücker</v>
      </c>
      <c r="E17" s="32" t="str">
        <f>IF('[1]Abrechnung'!G25=7,'[1]Abrechnung'!C25," ")</f>
        <v>Sören</v>
      </c>
      <c r="F17" s="32">
        <f>IF('[1]Abrechnung'!G25=7,'[1]Abrechnung'!D25," ")</f>
        <v>42</v>
      </c>
      <c r="G17" s="32" t="str">
        <f>IF('[1]Abrechnung'!G25=7,'[1]Abrechnung'!F25," ")</f>
        <v>FF Oldenhütten</v>
      </c>
      <c r="H17" s="33">
        <f>IF('[1]Abrechnung'!$G25=7,'[1]Abrechnung'!M25," ")</f>
        <v>0.007824074074073817</v>
      </c>
      <c r="I17" s="34">
        <f>IF('[1]Abrechnung'!$G25=7,'[1]Abrechnung'!J25," ")</f>
        <v>1</v>
      </c>
      <c r="J17" s="33">
        <f>IF('[1]Abrechnung'!$G25=7,'[1]Abrechnung'!K25," ")</f>
        <v>0.00023148148148148146</v>
      </c>
      <c r="K17" s="33">
        <f>IF('[1]Abrechnung'!$G25=7,'[1]Abrechnung'!N25," ")</f>
        <v>0.008055555555555299</v>
      </c>
    </row>
    <row r="18" spans="2:11" ht="12.75">
      <c r="B18" s="44">
        <v>9</v>
      </c>
      <c r="C18" s="32">
        <f>IF('[1]Abrechnung'!G92=7,'[1]Abrechnung'!A92," ")</f>
        <v>89</v>
      </c>
      <c r="D18" s="32" t="str">
        <f>IF('[1]Abrechnung'!G92=7,'[1]Abrechnung'!B92," ")</f>
        <v>Rathjen</v>
      </c>
      <c r="E18" s="32" t="str">
        <f>IF('[1]Abrechnung'!G92=7,'[1]Abrechnung'!C92," ")</f>
        <v>Patrick</v>
      </c>
      <c r="F18" s="32">
        <f>IF('[1]Abrechnung'!G92=7,'[1]Abrechnung'!D92," ")</f>
        <v>21</v>
      </c>
      <c r="G18" s="32" t="str">
        <f>IF('[1]Abrechnung'!G92=7,'[1]Abrechnung'!F92," ")</f>
        <v>FF Bargstedt 2</v>
      </c>
      <c r="H18" s="33">
        <f>IF('[1]Abrechnung'!$G92=7,'[1]Abrechnung'!M92," ")</f>
        <v>0.00888888888888928</v>
      </c>
      <c r="I18" s="34">
        <f>IF('[1]Abrechnung'!$G92=7,'[1]Abrechnung'!J92," ")</f>
        <v>5</v>
      </c>
      <c r="J18" s="33">
        <f>IF('[1]Abrechnung'!$G92=7,'[1]Abrechnung'!K92," ")</f>
        <v>0.0011574074074074073</v>
      </c>
      <c r="K18" s="33">
        <f>IF('[1]Abrechnung'!$G92=7,'[1]Abrechnung'!N92," ")</f>
        <v>0.010046296296296687</v>
      </c>
    </row>
    <row r="19" spans="2:11" ht="12.75">
      <c r="B19" s="103">
        <v>10</v>
      </c>
      <c r="C19" s="32">
        <f>IF('[1]Abrechnung'!G55=7,'[1]Abrechnung'!A55," ")</f>
        <v>52</v>
      </c>
      <c r="D19" s="32" t="str">
        <f>IF('[1]Abrechnung'!G55=7,'[1]Abrechnung'!B55," ")</f>
        <v>Heutmann</v>
      </c>
      <c r="E19" s="32" t="str">
        <f>IF('[1]Abrechnung'!G55=7,'[1]Abrechnung'!C55," ")</f>
        <v>Andreas </v>
      </c>
      <c r="F19" s="32">
        <f>IF('[1]Abrechnung'!G55=7,'[1]Abrechnung'!D55," ")</f>
        <v>23</v>
      </c>
      <c r="G19" s="32" t="str">
        <f>IF('[1]Abrechnung'!G55=7,'[1]Abrechnung'!F55," ")</f>
        <v>FF Oldenhütten</v>
      </c>
      <c r="H19" s="33">
        <f>IF('[1]Abrechnung'!$G55=7,'[1]Abrechnung'!M55," ")</f>
        <v>0.00940972222222225</v>
      </c>
      <c r="I19" s="34">
        <f>IF('[1]Abrechnung'!$G55=7,'[1]Abrechnung'!J55," ")</f>
        <v>3</v>
      </c>
      <c r="J19" s="33">
        <f>IF('[1]Abrechnung'!$G55=7,'[1]Abrechnung'!K55," ")</f>
        <v>0.0006944444444444444</v>
      </c>
      <c r="K19" s="33">
        <f>IF('[1]Abrechnung'!$G55=7,'[1]Abrechnung'!N55," ")</f>
        <v>0.010104166666666694</v>
      </c>
    </row>
    <row r="20" spans="2:11" ht="12.75">
      <c r="B20" s="44">
        <v>11</v>
      </c>
      <c r="C20" s="32">
        <f>IF('[1]Abrechnung'!G33=7,'[1]Abrechnung'!A33," ")</f>
        <v>30</v>
      </c>
      <c r="D20" s="32" t="str">
        <f>IF('[1]Abrechnung'!G33=7,'[1]Abrechnung'!B33," ")</f>
        <v>Graßmann</v>
      </c>
      <c r="E20" s="32" t="str">
        <f>IF('[1]Abrechnung'!G33=7,'[1]Abrechnung'!C33," ")</f>
        <v>Stefan</v>
      </c>
      <c r="F20" s="32">
        <f>IF('[1]Abrechnung'!G33=7,'[1]Abrechnung'!D33," ")</f>
        <v>30</v>
      </c>
      <c r="G20" s="32" t="str">
        <f>IF('[1]Abrechnung'!G33=7,'[1]Abrechnung'!F33," ")</f>
        <v>FF Bargstedt 1</v>
      </c>
      <c r="H20" s="33">
        <f>IF('[1]Abrechnung'!$G33=7,'[1]Abrechnung'!M33," ")</f>
        <v>0.00972222222222252</v>
      </c>
      <c r="I20" s="34">
        <f>IF('[1]Abrechnung'!$G33=7,'[1]Abrechnung'!J33," ")</f>
        <v>2</v>
      </c>
      <c r="J20" s="33">
        <f>IF('[1]Abrechnung'!$G33=7,'[1]Abrechnung'!K33," ")</f>
        <v>0.0004629629629629629</v>
      </c>
      <c r="K20" s="33">
        <f>IF('[1]Abrechnung'!$G33=7,'[1]Abrechnung'!N33," ")</f>
        <v>0.010185185185185484</v>
      </c>
    </row>
    <row r="21" spans="2:11" ht="12.75">
      <c r="B21" s="103">
        <v>12</v>
      </c>
      <c r="C21" s="32">
        <f>IF('[1]Abrechnung'!G38=7,'[1]Abrechnung'!A38," ")</f>
        <v>35</v>
      </c>
      <c r="D21" s="32" t="str">
        <f>IF('[1]Abrechnung'!G38=7,'[1]Abrechnung'!B38," ")</f>
        <v>Reimer </v>
      </c>
      <c r="E21" s="32" t="str">
        <f>IF('[1]Abrechnung'!G38=7,'[1]Abrechnung'!C38," ")</f>
        <v>Sabrina</v>
      </c>
      <c r="F21" s="32">
        <f>IF('[1]Abrechnung'!G38=7,'[1]Abrechnung'!D38," ")</f>
        <v>21</v>
      </c>
      <c r="G21" s="32" t="str">
        <f>IF('[1]Abrechnung'!G38=7,'[1]Abrechnung'!F38," ")</f>
        <v>FF Brammer</v>
      </c>
      <c r="H21" s="33">
        <f>IF('[1]Abrechnung'!$G38=7,'[1]Abrechnung'!M38," ")</f>
        <v>0.009097222222222756</v>
      </c>
      <c r="I21" s="34">
        <f>IF('[1]Abrechnung'!$G38=7,'[1]Abrechnung'!J38," ")</f>
        <v>6</v>
      </c>
      <c r="J21" s="33">
        <f>IF('[1]Abrechnung'!$G38=7,'[1]Abrechnung'!K38," ")</f>
        <v>0.0013888888888888887</v>
      </c>
      <c r="K21" s="33">
        <f>IF('[1]Abrechnung'!$G38=7,'[1]Abrechnung'!N38," ")</f>
        <v>0.010486111111111645</v>
      </c>
    </row>
    <row r="22" spans="2:11" ht="12.75">
      <c r="B22" s="105"/>
      <c r="C22" s="36"/>
      <c r="D22" s="36"/>
      <c r="E22" s="36"/>
      <c r="F22" s="36"/>
      <c r="G22" s="36"/>
      <c r="H22" s="37"/>
      <c r="I22" s="38"/>
      <c r="J22" s="37"/>
      <c r="K22" s="37"/>
    </row>
    <row r="23" spans="2:11" ht="12.75">
      <c r="B23" s="106"/>
      <c r="C23" s="39"/>
      <c r="D23" s="39"/>
      <c r="E23" s="39"/>
      <c r="F23" s="39"/>
      <c r="G23" s="39"/>
      <c r="H23" s="40"/>
      <c r="I23" s="41"/>
      <c r="J23" s="40"/>
      <c r="K23" s="40"/>
    </row>
    <row r="24" spans="2:11" ht="12.75">
      <c r="B24" s="45"/>
      <c r="C24" s="39"/>
      <c r="D24" s="39"/>
      <c r="E24" s="39"/>
      <c r="F24" s="39"/>
      <c r="G24" s="39"/>
      <c r="H24" s="40"/>
      <c r="I24" s="41"/>
      <c r="J24" s="40"/>
      <c r="K24" s="40"/>
    </row>
    <row r="25" spans="2:11" ht="12.75">
      <c r="B25" s="106"/>
      <c r="C25" s="39"/>
      <c r="D25" s="39"/>
      <c r="E25" s="39"/>
      <c r="F25" s="39"/>
      <c r="G25" s="39"/>
      <c r="H25" s="40"/>
      <c r="I25" s="41"/>
      <c r="J25" s="40"/>
      <c r="K25" s="40"/>
    </row>
    <row r="26" spans="2:11" ht="12.75">
      <c r="B26" s="45"/>
      <c r="C26" s="39"/>
      <c r="D26" s="39"/>
      <c r="E26" s="39"/>
      <c r="F26" s="39"/>
      <c r="G26" s="39"/>
      <c r="H26" s="40"/>
      <c r="I26" s="41"/>
      <c r="J26" s="40"/>
      <c r="K26" s="40"/>
    </row>
    <row r="27" spans="2:11" ht="12.75">
      <c r="B27" s="106"/>
      <c r="C27" s="39"/>
      <c r="D27" s="39"/>
      <c r="E27" s="39"/>
      <c r="F27" s="39"/>
      <c r="G27" s="39"/>
      <c r="H27" s="40"/>
      <c r="I27" s="41"/>
      <c r="J27" s="40"/>
      <c r="K27" s="40"/>
    </row>
    <row r="28" spans="2:11" ht="12.75">
      <c r="B28" s="45"/>
      <c r="C28" s="39"/>
      <c r="D28" s="39"/>
      <c r="E28" s="39"/>
      <c r="F28" s="39"/>
      <c r="G28" s="39"/>
      <c r="H28" s="40"/>
      <c r="I28" s="41"/>
      <c r="J28" s="40"/>
      <c r="K28" s="40"/>
    </row>
    <row r="29" spans="2:11" ht="12.75">
      <c r="B29" s="106"/>
      <c r="C29" s="39"/>
      <c r="D29" s="39"/>
      <c r="E29" s="39"/>
      <c r="F29" s="39"/>
      <c r="G29" s="39"/>
      <c r="H29" s="40"/>
      <c r="I29" s="41"/>
      <c r="J29" s="40"/>
      <c r="K29" s="40"/>
    </row>
    <row r="30" spans="2:11" ht="12.75">
      <c r="B30" s="45"/>
      <c r="C30" s="39"/>
      <c r="D30" s="39"/>
      <c r="E30" s="39"/>
      <c r="F30" s="39"/>
      <c r="G30" s="39"/>
      <c r="H30" s="40"/>
      <c r="I30" s="41"/>
      <c r="J30" s="40"/>
      <c r="K30" s="40"/>
    </row>
    <row r="31" spans="2:11" ht="12.75">
      <c r="B31" s="106"/>
      <c r="C31" s="39"/>
      <c r="D31" s="39"/>
      <c r="E31" s="39"/>
      <c r="F31" s="39"/>
      <c r="G31" s="39"/>
      <c r="H31" s="40"/>
      <c r="I31" s="41"/>
      <c r="J31" s="40"/>
      <c r="K31" s="40"/>
    </row>
    <row r="32" spans="2:11" ht="12.75">
      <c r="B32" s="45"/>
      <c r="C32" s="39"/>
      <c r="D32" s="39"/>
      <c r="E32" s="39"/>
      <c r="F32" s="39"/>
      <c r="G32" s="39"/>
      <c r="H32" s="40"/>
      <c r="I32" s="41"/>
      <c r="J32" s="40"/>
      <c r="K32" s="40"/>
    </row>
    <row r="33" spans="2:11" ht="12.75">
      <c r="B33" s="106"/>
      <c r="C33" s="39"/>
      <c r="D33" s="39"/>
      <c r="E33" s="39"/>
      <c r="F33" s="39"/>
      <c r="G33" s="39"/>
      <c r="H33" s="40"/>
      <c r="I33" s="41"/>
      <c r="J33" s="40"/>
      <c r="K33" s="40"/>
    </row>
    <row r="34" spans="2:11" ht="12.75">
      <c r="B34" s="45"/>
      <c r="C34" s="39"/>
      <c r="D34" s="39"/>
      <c r="E34" s="39"/>
      <c r="F34" s="39"/>
      <c r="G34" s="39"/>
      <c r="H34" s="40"/>
      <c r="I34" s="41"/>
      <c r="J34" s="40"/>
      <c r="K34" s="40"/>
    </row>
    <row r="35" spans="2:11" ht="12.75">
      <c r="B35" s="106"/>
      <c r="C35" s="39"/>
      <c r="D35" s="39"/>
      <c r="E35" s="39"/>
      <c r="F35" s="39"/>
      <c r="G35" s="39"/>
      <c r="H35" s="40"/>
      <c r="I35" s="41"/>
      <c r="J35" s="40"/>
      <c r="K35" s="40"/>
    </row>
    <row r="36" spans="2:11" ht="12.75">
      <c r="B36" s="45"/>
      <c r="C36" s="39"/>
      <c r="D36" s="39"/>
      <c r="E36" s="39"/>
      <c r="F36" s="39"/>
      <c r="G36" s="39"/>
      <c r="H36" s="40"/>
      <c r="I36" s="41"/>
      <c r="J36" s="40"/>
      <c r="K36" s="40"/>
    </row>
    <row r="37" spans="2:11" ht="12.75">
      <c r="B37" s="106"/>
      <c r="C37" s="39"/>
      <c r="D37" s="39"/>
      <c r="E37" s="39"/>
      <c r="F37" s="39"/>
      <c r="G37" s="39"/>
      <c r="H37" s="40"/>
      <c r="I37" s="41"/>
      <c r="J37" s="40"/>
      <c r="K37" s="40"/>
    </row>
    <row r="38" spans="2:11" ht="12.75">
      <c r="B38" s="45"/>
      <c r="C38" s="39"/>
      <c r="D38" s="39"/>
      <c r="E38" s="39"/>
      <c r="F38" s="39"/>
      <c r="G38" s="39"/>
      <c r="H38" s="40"/>
      <c r="I38" s="41"/>
      <c r="J38" s="40"/>
      <c r="K38" s="40"/>
    </row>
    <row r="39" spans="2:11" ht="12.75">
      <c r="B39" s="106"/>
      <c r="C39" s="39"/>
      <c r="D39" s="39"/>
      <c r="E39" s="39"/>
      <c r="F39" s="39"/>
      <c r="G39" s="39"/>
      <c r="H39" s="40"/>
      <c r="I39" s="41"/>
      <c r="J39" s="40"/>
      <c r="K39" s="40"/>
    </row>
    <row r="40" spans="2:11" ht="12.75">
      <c r="B40" s="45"/>
      <c r="C40" s="39"/>
      <c r="D40" s="39"/>
      <c r="E40" s="39"/>
      <c r="F40" s="39"/>
      <c r="G40" s="39"/>
      <c r="H40" s="40"/>
      <c r="I40" s="41"/>
      <c r="J40" s="40"/>
      <c r="K40" s="40"/>
    </row>
    <row r="41" spans="2:11" ht="12.75">
      <c r="B41" s="106"/>
      <c r="C41" s="39"/>
      <c r="D41" s="39"/>
      <c r="E41" s="39"/>
      <c r="F41" s="39"/>
      <c r="G41" s="39"/>
      <c r="H41" s="40"/>
      <c r="I41" s="41"/>
      <c r="J41" s="40"/>
      <c r="K41" s="40"/>
    </row>
    <row r="42" spans="2:11" ht="12.75">
      <c r="B42" s="45"/>
      <c r="C42" s="39"/>
      <c r="D42" s="39"/>
      <c r="E42" s="39"/>
      <c r="F42" s="39"/>
      <c r="G42" s="39"/>
      <c r="H42" s="40"/>
      <c r="I42" s="41"/>
      <c r="J42" s="40"/>
      <c r="K42" s="40"/>
    </row>
    <row r="43" spans="2:11" ht="12.75">
      <c r="B43" s="106"/>
      <c r="C43" s="39"/>
      <c r="D43" s="39"/>
      <c r="E43" s="39"/>
      <c r="F43" s="39"/>
      <c r="G43" s="39"/>
      <c r="H43" s="40"/>
      <c r="I43" s="41"/>
      <c r="J43" s="40"/>
      <c r="K43" s="40"/>
    </row>
    <row r="44" spans="2:11" ht="12.75">
      <c r="B44" s="45"/>
      <c r="C44" s="39"/>
      <c r="D44" s="39"/>
      <c r="E44" s="39"/>
      <c r="F44" s="39"/>
      <c r="G44" s="39"/>
      <c r="H44" s="40"/>
      <c r="I44" s="41"/>
      <c r="J44" s="40"/>
      <c r="K44" s="40"/>
    </row>
    <row r="45" spans="2:11" ht="12.75">
      <c r="B45" s="106"/>
      <c r="C45" s="39"/>
      <c r="D45" s="39"/>
      <c r="E45" s="39"/>
      <c r="F45" s="39"/>
      <c r="G45" s="39"/>
      <c r="H45" s="40"/>
      <c r="I45" s="41"/>
      <c r="J45" s="40"/>
      <c r="K45" s="40"/>
    </row>
    <row r="46" spans="2:11" ht="12.75">
      <c r="B46" s="45"/>
      <c r="C46" s="39"/>
      <c r="D46" s="39"/>
      <c r="E46" s="39"/>
      <c r="F46" s="39"/>
      <c r="G46" s="39"/>
      <c r="H46" s="40"/>
      <c r="I46" s="41"/>
      <c r="J46" s="40"/>
      <c r="K46" s="40"/>
    </row>
    <row r="47" spans="2:11" ht="12.75">
      <c r="B47" s="106"/>
      <c r="C47" s="39"/>
      <c r="D47" s="39"/>
      <c r="E47" s="39"/>
      <c r="F47" s="39"/>
      <c r="G47" s="39"/>
      <c r="H47" s="40"/>
      <c r="I47" s="41"/>
      <c r="J47" s="40"/>
      <c r="K47" s="40"/>
    </row>
    <row r="48" spans="2:11" ht="12.75">
      <c r="B48" s="45"/>
      <c r="C48" s="39"/>
      <c r="D48" s="39"/>
      <c r="E48" s="39"/>
      <c r="F48" s="39"/>
      <c r="G48" s="39"/>
      <c r="H48" s="40"/>
      <c r="I48" s="41"/>
      <c r="J48" s="40"/>
      <c r="K48" s="40"/>
    </row>
    <row r="49" spans="2:11" ht="12.75">
      <c r="B49" s="106"/>
      <c r="C49" s="39"/>
      <c r="D49" s="39"/>
      <c r="E49" s="39"/>
      <c r="F49" s="39"/>
      <c r="G49" s="39"/>
      <c r="H49" s="40"/>
      <c r="I49" s="41"/>
      <c r="J49" s="40"/>
      <c r="K49" s="40"/>
    </row>
    <row r="50" spans="2:11" ht="12.75">
      <c r="B50" s="45"/>
      <c r="C50" s="39"/>
      <c r="D50" s="39"/>
      <c r="E50" s="39"/>
      <c r="F50" s="39"/>
      <c r="G50" s="39"/>
      <c r="H50" s="40"/>
      <c r="I50" s="41"/>
      <c r="J50" s="40"/>
      <c r="K50" s="40"/>
    </row>
    <row r="51" spans="2:11" ht="12.75">
      <c r="B51" s="106"/>
      <c r="C51" s="39"/>
      <c r="D51" s="39"/>
      <c r="E51" s="39"/>
      <c r="F51" s="39"/>
      <c r="G51" s="39"/>
      <c r="H51" s="40"/>
      <c r="I51" s="41"/>
      <c r="J51" s="40"/>
      <c r="K51" s="40"/>
    </row>
    <row r="52" spans="2:11" ht="12.75">
      <c r="B52" s="45"/>
      <c r="C52" s="39"/>
      <c r="D52" s="39"/>
      <c r="E52" s="39"/>
      <c r="F52" s="39"/>
      <c r="G52" s="39"/>
      <c r="H52" s="40"/>
      <c r="I52" s="41"/>
      <c r="J52" s="40"/>
      <c r="K52" s="40"/>
    </row>
    <row r="53" spans="2:11" ht="12.75">
      <c r="B53" s="106"/>
      <c r="C53" s="39"/>
      <c r="D53" s="39"/>
      <c r="E53" s="39"/>
      <c r="F53" s="39"/>
      <c r="G53" s="39"/>
      <c r="H53" s="40"/>
      <c r="I53" s="41"/>
      <c r="J53" s="40"/>
      <c r="K53" s="40"/>
    </row>
    <row r="54" spans="2:11" ht="12.75">
      <c r="B54" s="45"/>
      <c r="C54" s="39"/>
      <c r="D54" s="39"/>
      <c r="E54" s="39"/>
      <c r="F54" s="39"/>
      <c r="G54" s="39"/>
      <c r="H54" s="40"/>
      <c r="I54" s="41"/>
      <c r="J54" s="40"/>
      <c r="K54" s="40"/>
    </row>
    <row r="55" spans="2:11" ht="12.75">
      <c r="B55" s="106"/>
      <c r="C55" s="39"/>
      <c r="D55" s="39"/>
      <c r="E55" s="39"/>
      <c r="F55" s="39"/>
      <c r="G55" s="39"/>
      <c r="H55" s="40"/>
      <c r="I55" s="41"/>
      <c r="J55" s="40"/>
      <c r="K55" s="40"/>
    </row>
    <row r="56" spans="2:11" ht="12.75">
      <c r="B56" s="45"/>
      <c r="C56" s="39"/>
      <c r="D56" s="39"/>
      <c r="E56" s="39"/>
      <c r="F56" s="39"/>
      <c r="G56" s="39"/>
      <c r="H56" s="40"/>
      <c r="I56" s="41"/>
      <c r="J56" s="40"/>
      <c r="K56" s="40"/>
    </row>
    <row r="57" spans="2:11" ht="12.75">
      <c r="B57" s="106"/>
      <c r="C57" s="39"/>
      <c r="D57" s="39"/>
      <c r="E57" s="39"/>
      <c r="F57" s="39"/>
      <c r="G57" s="39"/>
      <c r="H57" s="40"/>
      <c r="I57" s="41"/>
      <c r="J57" s="40"/>
      <c r="K57" s="40"/>
    </row>
    <row r="58" spans="2:11" ht="12.75">
      <c r="B58" s="45"/>
      <c r="C58" s="39"/>
      <c r="D58" s="39"/>
      <c r="E58" s="39"/>
      <c r="F58" s="39"/>
      <c r="G58" s="39"/>
      <c r="H58" s="40"/>
      <c r="I58" s="41"/>
      <c r="J58" s="40"/>
      <c r="K58" s="40"/>
    </row>
    <row r="59" spans="2:11" ht="12.75">
      <c r="B59" s="106"/>
      <c r="C59" s="39"/>
      <c r="D59" s="39"/>
      <c r="E59" s="39"/>
      <c r="F59" s="39"/>
      <c r="G59" s="39"/>
      <c r="H59" s="40"/>
      <c r="I59" s="41"/>
      <c r="J59" s="40"/>
      <c r="K59" s="40"/>
    </row>
    <row r="60" spans="2:11" ht="12.75">
      <c r="B60" s="45"/>
      <c r="C60" s="39"/>
      <c r="D60" s="39"/>
      <c r="E60" s="39"/>
      <c r="F60" s="39"/>
      <c r="G60" s="39"/>
      <c r="H60" s="40"/>
      <c r="I60" s="41"/>
      <c r="J60" s="40"/>
      <c r="K60" s="40"/>
    </row>
    <row r="61" spans="2:11" ht="12.75">
      <c r="B61" s="106"/>
      <c r="C61" s="39"/>
      <c r="D61" s="39"/>
      <c r="E61" s="39"/>
      <c r="F61" s="39"/>
      <c r="G61" s="39"/>
      <c r="H61" s="40"/>
      <c r="I61" s="41"/>
      <c r="J61" s="40"/>
      <c r="K61" s="40"/>
    </row>
    <row r="62" spans="2:11" ht="12.75">
      <c r="B62" s="45"/>
      <c r="C62" s="39"/>
      <c r="D62" s="39"/>
      <c r="E62" s="39"/>
      <c r="F62" s="39"/>
      <c r="G62" s="39"/>
      <c r="H62" s="40"/>
      <c r="I62" s="41"/>
      <c r="J62" s="40"/>
      <c r="K62" s="40"/>
    </row>
    <row r="63" spans="2:11" ht="12.75">
      <c r="B63" s="106"/>
      <c r="C63" s="39"/>
      <c r="D63" s="39"/>
      <c r="E63" s="39"/>
      <c r="F63" s="39"/>
      <c r="G63" s="39"/>
      <c r="H63" s="40"/>
      <c r="I63" s="41"/>
      <c r="J63" s="40"/>
      <c r="K63" s="40"/>
    </row>
    <row r="64" spans="2:11" ht="12.75">
      <c r="B64" s="45"/>
      <c r="C64" s="39"/>
      <c r="D64" s="39"/>
      <c r="E64" s="39"/>
      <c r="F64" s="39"/>
      <c r="G64" s="39"/>
      <c r="H64" s="40"/>
      <c r="I64" s="41"/>
      <c r="J64" s="40"/>
      <c r="K64" s="40"/>
    </row>
    <row r="65" spans="2:11" ht="12.75">
      <c r="B65" s="106"/>
      <c r="C65" s="39"/>
      <c r="D65" s="39"/>
      <c r="E65" s="39"/>
      <c r="F65" s="39"/>
      <c r="G65" s="39"/>
      <c r="H65" s="40"/>
      <c r="I65" s="41"/>
      <c r="J65" s="40"/>
      <c r="K65" s="40"/>
    </row>
    <row r="66" spans="2:11" ht="12.75">
      <c r="B66" s="45"/>
      <c r="C66" s="39"/>
      <c r="D66" s="39"/>
      <c r="E66" s="39"/>
      <c r="F66" s="39"/>
      <c r="G66" s="39"/>
      <c r="H66" s="40"/>
      <c r="I66" s="41"/>
      <c r="J66" s="40"/>
      <c r="K66" s="40"/>
    </row>
    <row r="67" spans="2:11" ht="12.75">
      <c r="B67" s="106"/>
      <c r="C67" s="39"/>
      <c r="D67" s="39"/>
      <c r="E67" s="39"/>
      <c r="F67" s="39"/>
      <c r="G67" s="39"/>
      <c r="H67" s="40"/>
      <c r="I67" s="41"/>
      <c r="J67" s="40"/>
      <c r="K67" s="40"/>
    </row>
    <row r="68" spans="2:11" ht="12.75">
      <c r="B68" s="45"/>
      <c r="C68" s="39"/>
      <c r="D68" s="39"/>
      <c r="E68" s="39"/>
      <c r="F68" s="39"/>
      <c r="G68" s="39"/>
      <c r="H68" s="40"/>
      <c r="I68" s="41"/>
      <c r="J68" s="40"/>
      <c r="K68" s="40"/>
    </row>
    <row r="69" spans="2:11" ht="12.75">
      <c r="B69" s="106"/>
      <c r="C69" s="39"/>
      <c r="D69" s="39"/>
      <c r="E69" s="39"/>
      <c r="F69" s="39"/>
      <c r="G69" s="39"/>
      <c r="H69" s="40"/>
      <c r="I69" s="41"/>
      <c r="J69" s="40"/>
      <c r="K69" s="40"/>
    </row>
    <row r="70" spans="2:11" ht="12.75">
      <c r="B70" s="45"/>
      <c r="C70" s="39"/>
      <c r="D70" s="39"/>
      <c r="E70" s="39"/>
      <c r="F70" s="39"/>
      <c r="G70" s="39"/>
      <c r="H70" s="40"/>
      <c r="I70" s="41"/>
      <c r="J70" s="40"/>
      <c r="K70" s="40"/>
    </row>
    <row r="71" spans="2:11" ht="12.75">
      <c r="B71" s="106"/>
      <c r="C71" s="39"/>
      <c r="D71" s="39"/>
      <c r="E71" s="39"/>
      <c r="F71" s="39"/>
      <c r="G71" s="39"/>
      <c r="H71" s="40"/>
      <c r="I71" s="41"/>
      <c r="J71" s="40"/>
      <c r="K71" s="40"/>
    </row>
    <row r="72" spans="2:11" ht="12.75">
      <c r="B72" s="45"/>
      <c r="C72" s="39"/>
      <c r="D72" s="39"/>
      <c r="E72" s="39"/>
      <c r="F72" s="39"/>
      <c r="G72" s="39"/>
      <c r="H72" s="40"/>
      <c r="I72" s="41"/>
      <c r="J72" s="40"/>
      <c r="K72" s="40"/>
    </row>
    <row r="73" spans="2:11" ht="12.75">
      <c r="B73" s="106"/>
      <c r="C73" s="39"/>
      <c r="D73" s="39"/>
      <c r="E73" s="39"/>
      <c r="F73" s="39"/>
      <c r="G73" s="39"/>
      <c r="H73" s="40"/>
      <c r="I73" s="41"/>
      <c r="J73" s="40"/>
      <c r="K73" s="40"/>
    </row>
    <row r="74" spans="2:11" ht="12.75">
      <c r="B74" s="45"/>
      <c r="C74" s="39"/>
      <c r="D74" s="39"/>
      <c r="E74" s="39"/>
      <c r="F74" s="39"/>
      <c r="G74" s="39"/>
      <c r="H74" s="40"/>
      <c r="I74" s="41"/>
      <c r="J74" s="40"/>
      <c r="K74" s="40"/>
    </row>
    <row r="75" spans="2:11" ht="12.75">
      <c r="B75" s="106"/>
      <c r="C75" s="39"/>
      <c r="D75" s="39"/>
      <c r="E75" s="39"/>
      <c r="F75" s="39"/>
      <c r="G75" s="39"/>
      <c r="H75" s="40"/>
      <c r="I75" s="41"/>
      <c r="J75" s="40"/>
      <c r="K75" s="40"/>
    </row>
    <row r="76" spans="2:11" ht="12.75">
      <c r="B76" s="45"/>
      <c r="C76" s="39"/>
      <c r="D76" s="39"/>
      <c r="E76" s="39"/>
      <c r="F76" s="39"/>
      <c r="G76" s="39"/>
      <c r="H76" s="40"/>
      <c r="I76" s="41"/>
      <c r="J76" s="40"/>
      <c r="K76" s="40"/>
    </row>
    <row r="77" spans="2:11" ht="12.75">
      <c r="B77" s="106"/>
      <c r="C77" s="39"/>
      <c r="D77" s="39"/>
      <c r="E77" s="39"/>
      <c r="F77" s="39"/>
      <c r="G77" s="39"/>
      <c r="H77" s="40"/>
      <c r="I77" s="41"/>
      <c r="J77" s="40"/>
      <c r="K77" s="40"/>
    </row>
    <row r="78" spans="2:11" ht="12.75">
      <c r="B78" s="45"/>
      <c r="C78" s="39"/>
      <c r="D78" s="39"/>
      <c r="E78" s="39"/>
      <c r="F78" s="39"/>
      <c r="G78" s="39"/>
      <c r="H78" s="40"/>
      <c r="I78" s="41"/>
      <c r="J78" s="40"/>
      <c r="K78" s="40"/>
    </row>
    <row r="79" spans="2:11" ht="12.75">
      <c r="B79" s="106"/>
      <c r="C79" s="39"/>
      <c r="D79" s="39"/>
      <c r="E79" s="39"/>
      <c r="F79" s="39"/>
      <c r="G79" s="39"/>
      <c r="H79" s="40"/>
      <c r="I79" s="41"/>
      <c r="J79" s="40"/>
      <c r="K79" s="40"/>
    </row>
    <row r="80" spans="2:11" ht="12.75">
      <c r="B80" s="45"/>
      <c r="C80" s="39"/>
      <c r="D80" s="39"/>
      <c r="E80" s="39"/>
      <c r="F80" s="39"/>
      <c r="G80" s="39"/>
      <c r="H80" s="40"/>
      <c r="I80" s="41"/>
      <c r="J80" s="40"/>
      <c r="K80" s="40"/>
    </row>
    <row r="81" spans="2:11" ht="12.75">
      <c r="B81" s="106"/>
      <c r="C81" s="39"/>
      <c r="D81" s="39"/>
      <c r="E81" s="39"/>
      <c r="F81" s="39"/>
      <c r="G81" s="39"/>
      <c r="H81" s="40"/>
      <c r="I81" s="41"/>
      <c r="J81" s="40"/>
      <c r="K81" s="40"/>
    </row>
    <row r="82" spans="2:11" ht="12.75">
      <c r="B82" s="45"/>
      <c r="C82" s="39"/>
      <c r="D82" s="39"/>
      <c r="E82" s="39"/>
      <c r="F82" s="39"/>
      <c r="G82" s="39"/>
      <c r="H82" s="40"/>
      <c r="I82" s="41"/>
      <c r="J82" s="40"/>
      <c r="K82" s="40"/>
    </row>
    <row r="83" spans="2:11" ht="12.75">
      <c r="B83" s="106"/>
      <c r="C83" s="39"/>
      <c r="D83" s="39"/>
      <c r="E83" s="39"/>
      <c r="F83" s="39"/>
      <c r="G83" s="39"/>
      <c r="H83" s="40"/>
      <c r="I83" s="41"/>
      <c r="J83" s="40"/>
      <c r="K83" s="40"/>
    </row>
    <row r="84" spans="2:11" ht="12.75">
      <c r="B84" s="45"/>
      <c r="C84" s="39"/>
      <c r="D84" s="39"/>
      <c r="E84" s="39"/>
      <c r="F84" s="39"/>
      <c r="G84" s="39"/>
      <c r="H84" s="40"/>
      <c r="I84" s="41"/>
      <c r="J84" s="40"/>
      <c r="K84" s="40"/>
    </row>
    <row r="85" spans="2:11" ht="12.75">
      <c r="B85" s="106"/>
      <c r="C85" s="39"/>
      <c r="D85" s="39"/>
      <c r="E85" s="39"/>
      <c r="F85" s="39"/>
      <c r="G85" s="39"/>
      <c r="H85" s="40"/>
      <c r="I85" s="41"/>
      <c r="J85" s="40"/>
      <c r="K85" s="40"/>
    </row>
    <row r="86" spans="2:11" ht="12.75">
      <c r="B86" s="45"/>
      <c r="C86" s="39"/>
      <c r="D86" s="39"/>
      <c r="E86" s="39"/>
      <c r="F86" s="39"/>
      <c r="G86" s="39"/>
      <c r="H86" s="40"/>
      <c r="I86" s="41"/>
      <c r="J86" s="40"/>
      <c r="K86" s="40"/>
    </row>
    <row r="87" spans="2:11" ht="12.75">
      <c r="B87" s="106"/>
      <c r="C87" s="39"/>
      <c r="D87" s="39"/>
      <c r="E87" s="39"/>
      <c r="F87" s="39"/>
      <c r="G87" s="39"/>
      <c r="H87" s="40"/>
      <c r="I87" s="41"/>
      <c r="J87" s="40"/>
      <c r="K87" s="40"/>
    </row>
    <row r="88" spans="2:11" ht="12.75">
      <c r="B88" s="45"/>
      <c r="C88" s="39"/>
      <c r="D88" s="39"/>
      <c r="E88" s="39"/>
      <c r="F88" s="39"/>
      <c r="G88" s="39"/>
      <c r="H88" s="40"/>
      <c r="I88" s="41"/>
      <c r="J88" s="40"/>
      <c r="K88" s="40"/>
    </row>
    <row r="89" spans="2:11" ht="12.75">
      <c r="B89" s="106"/>
      <c r="C89" s="39"/>
      <c r="D89" s="39"/>
      <c r="E89" s="39"/>
      <c r="F89" s="39"/>
      <c r="G89" s="39"/>
      <c r="H89" s="40"/>
      <c r="I89" s="41"/>
      <c r="J89" s="40"/>
      <c r="K89" s="40"/>
    </row>
    <row r="90" spans="2:11" ht="12.75">
      <c r="B90" s="45"/>
      <c r="C90" s="39"/>
      <c r="D90" s="39"/>
      <c r="E90" s="39"/>
      <c r="F90" s="39"/>
      <c r="G90" s="39"/>
      <c r="H90" s="40"/>
      <c r="I90" s="41"/>
      <c r="J90" s="40"/>
      <c r="K90" s="40"/>
    </row>
    <row r="91" spans="2:11" ht="12.75">
      <c r="B91" s="106"/>
      <c r="C91" s="39"/>
      <c r="D91" s="39"/>
      <c r="E91" s="39"/>
      <c r="F91" s="39"/>
      <c r="G91" s="39"/>
      <c r="H91" s="40"/>
      <c r="I91" s="41"/>
      <c r="J91" s="40"/>
      <c r="K91" s="40"/>
    </row>
    <row r="92" spans="2:11" ht="12.75">
      <c r="B92" s="45"/>
      <c r="C92" s="39"/>
      <c r="D92" s="39"/>
      <c r="E92" s="39"/>
      <c r="F92" s="39"/>
      <c r="G92" s="39"/>
      <c r="H92" s="40"/>
      <c r="I92" s="41"/>
      <c r="J92" s="40"/>
      <c r="K92" s="40"/>
    </row>
    <row r="93" spans="2:11" ht="12.75">
      <c r="B93" s="106"/>
      <c r="C93" s="39"/>
      <c r="D93" s="39"/>
      <c r="E93" s="39"/>
      <c r="F93" s="39"/>
      <c r="G93" s="39"/>
      <c r="H93" s="40"/>
      <c r="I93" s="41"/>
      <c r="J93" s="40"/>
      <c r="K93" s="40"/>
    </row>
    <row r="94" spans="2:11" ht="12.75">
      <c r="B94" s="45"/>
      <c r="C94" s="39"/>
      <c r="D94" s="39"/>
      <c r="E94" s="39"/>
      <c r="F94" s="39"/>
      <c r="G94" s="39"/>
      <c r="H94" s="40"/>
      <c r="I94" s="41"/>
      <c r="J94" s="40"/>
      <c r="K94" s="40"/>
    </row>
    <row r="95" spans="2:11" ht="12.75">
      <c r="B95" s="106"/>
      <c r="C95" s="39"/>
      <c r="D95" s="39"/>
      <c r="E95" s="39"/>
      <c r="F95" s="39"/>
      <c r="G95" s="39"/>
      <c r="H95" s="40"/>
      <c r="I95" s="41"/>
      <c r="J95" s="40"/>
      <c r="K95" s="40"/>
    </row>
    <row r="96" spans="2:11" ht="12.75">
      <c r="B96" s="45"/>
      <c r="C96" s="39"/>
      <c r="D96" s="39"/>
      <c r="E96" s="39"/>
      <c r="F96" s="39"/>
      <c r="G96" s="39"/>
      <c r="H96" s="40"/>
      <c r="I96" s="41"/>
      <c r="J96" s="40"/>
      <c r="K96" s="40"/>
    </row>
    <row r="97" spans="2:11" ht="12.75">
      <c r="B97" s="106"/>
      <c r="C97" s="39"/>
      <c r="D97" s="39"/>
      <c r="E97" s="39"/>
      <c r="F97" s="39"/>
      <c r="G97" s="39"/>
      <c r="H97" s="40"/>
      <c r="I97" s="41"/>
      <c r="J97" s="40"/>
      <c r="K97" s="40"/>
    </row>
    <row r="98" spans="2:11" ht="12.75">
      <c r="B98" s="45"/>
      <c r="C98" s="39"/>
      <c r="D98" s="39"/>
      <c r="E98" s="39"/>
      <c r="F98" s="39"/>
      <c r="G98" s="39"/>
      <c r="H98" s="40"/>
      <c r="I98" s="41"/>
      <c r="J98" s="40"/>
      <c r="K98" s="40"/>
    </row>
    <row r="99" spans="2:11" ht="12.75">
      <c r="B99" s="106"/>
      <c r="C99" s="39"/>
      <c r="D99" s="39"/>
      <c r="E99" s="39"/>
      <c r="F99" s="39"/>
      <c r="G99" s="39"/>
      <c r="H99" s="40"/>
      <c r="I99" s="41"/>
      <c r="J99" s="40"/>
      <c r="K99" s="40"/>
    </row>
    <row r="100" spans="2:11" ht="12.75">
      <c r="B100" s="45"/>
      <c r="C100" s="39"/>
      <c r="D100" s="39"/>
      <c r="E100" s="39"/>
      <c r="F100" s="39"/>
      <c r="G100" s="39"/>
      <c r="H100" s="40"/>
      <c r="I100" s="41"/>
      <c r="J100" s="40"/>
      <c r="K100" s="40"/>
    </row>
    <row r="101" spans="2:11" ht="12.75">
      <c r="B101" s="106"/>
      <c r="C101" s="39"/>
      <c r="D101" s="39"/>
      <c r="E101" s="39"/>
      <c r="F101" s="39"/>
      <c r="G101" s="39"/>
      <c r="H101" s="40"/>
      <c r="I101" s="41"/>
      <c r="J101" s="40"/>
      <c r="K101" s="40"/>
    </row>
    <row r="102" spans="2:11" ht="12.75">
      <c r="B102" s="45"/>
      <c r="C102" s="39"/>
      <c r="D102" s="39"/>
      <c r="E102" s="39"/>
      <c r="F102" s="39"/>
      <c r="G102" s="39"/>
      <c r="H102" s="40"/>
      <c r="I102" s="41"/>
      <c r="J102" s="40"/>
      <c r="K102" s="40"/>
    </row>
    <row r="103" spans="2:11" ht="12.75">
      <c r="B103" s="106"/>
      <c r="C103" s="39"/>
      <c r="D103" s="39"/>
      <c r="E103" s="39"/>
      <c r="F103" s="39"/>
      <c r="G103" s="39"/>
      <c r="H103" s="40"/>
      <c r="I103" s="41"/>
      <c r="J103" s="40"/>
      <c r="K103" s="40"/>
    </row>
    <row r="104" spans="2:11" ht="12.75">
      <c r="B104" s="45"/>
      <c r="C104" s="39"/>
      <c r="D104" s="39"/>
      <c r="E104" s="39"/>
      <c r="F104" s="39"/>
      <c r="G104" s="39"/>
      <c r="H104" s="40"/>
      <c r="I104" s="41"/>
      <c r="J104" s="40"/>
      <c r="K104" s="40"/>
    </row>
    <row r="105" spans="2:11" ht="12.75">
      <c r="B105" s="106"/>
      <c r="C105" s="39"/>
      <c r="D105" s="39"/>
      <c r="E105" s="39"/>
      <c r="F105" s="39"/>
      <c r="G105" s="39"/>
      <c r="H105" s="40"/>
      <c r="I105" s="41"/>
      <c r="J105" s="40"/>
      <c r="K105" s="40"/>
    </row>
    <row r="106" spans="2:11" ht="12.75">
      <c r="B106" s="45"/>
      <c r="C106" s="39"/>
      <c r="D106" s="39"/>
      <c r="E106" s="39"/>
      <c r="F106" s="39"/>
      <c r="G106" s="39"/>
      <c r="H106" s="40"/>
      <c r="I106" s="41"/>
      <c r="J106" s="40"/>
      <c r="K106" s="40"/>
    </row>
    <row r="107" spans="2:11" ht="12.75">
      <c r="B107" s="106"/>
      <c r="C107" s="39"/>
      <c r="D107" s="39"/>
      <c r="E107" s="39"/>
      <c r="F107" s="39"/>
      <c r="G107" s="39"/>
      <c r="H107" s="40"/>
      <c r="I107" s="41"/>
      <c r="J107" s="40"/>
      <c r="K107" s="40"/>
    </row>
    <row r="108" spans="2:11" ht="12.75">
      <c r="B108" s="45"/>
      <c r="C108" s="39"/>
      <c r="D108" s="39"/>
      <c r="E108" s="39"/>
      <c r="F108" s="39"/>
      <c r="G108" s="39"/>
      <c r="H108" s="40"/>
      <c r="I108" s="41"/>
      <c r="J108" s="40"/>
      <c r="K108" s="40"/>
    </row>
    <row r="109" spans="2:11" ht="12.75">
      <c r="B109" s="106"/>
      <c r="C109" s="39"/>
      <c r="D109" s="39"/>
      <c r="E109" s="39"/>
      <c r="F109" s="39"/>
      <c r="G109" s="39"/>
      <c r="H109" s="40"/>
      <c r="I109" s="41"/>
      <c r="J109" s="40"/>
      <c r="K109" s="40"/>
    </row>
    <row r="110" spans="2:11" ht="12.75">
      <c r="B110" s="45"/>
      <c r="C110" s="39"/>
      <c r="D110" s="39"/>
      <c r="E110" s="39"/>
      <c r="F110" s="39"/>
      <c r="G110" s="39"/>
      <c r="H110" s="40"/>
      <c r="I110" s="41"/>
      <c r="J110" s="40"/>
      <c r="K110" s="40"/>
    </row>
    <row r="111" spans="2:11" ht="12.75">
      <c r="B111" s="106"/>
      <c r="C111" s="39"/>
      <c r="D111" s="39"/>
      <c r="E111" s="39"/>
      <c r="F111" s="39"/>
      <c r="G111" s="39"/>
      <c r="H111" s="40"/>
      <c r="I111" s="41"/>
      <c r="J111" s="40"/>
      <c r="K111" s="40"/>
    </row>
    <row r="112" spans="2:11" ht="12.75">
      <c r="B112" s="45"/>
      <c r="C112" s="39"/>
      <c r="D112" s="39"/>
      <c r="E112" s="39"/>
      <c r="F112" s="39"/>
      <c r="G112" s="39"/>
      <c r="H112" s="40"/>
      <c r="I112" s="41"/>
      <c r="J112" s="40"/>
      <c r="K112" s="40"/>
    </row>
    <row r="113" spans="2:11" ht="12.75">
      <c r="B113" s="106"/>
      <c r="C113" s="39"/>
      <c r="D113" s="39"/>
      <c r="E113" s="39"/>
      <c r="F113" s="39"/>
      <c r="G113" s="39"/>
      <c r="H113" s="40"/>
      <c r="I113" s="41"/>
      <c r="J113" s="40"/>
      <c r="K113" s="40"/>
    </row>
    <row r="114" spans="2:11" ht="12.75">
      <c r="B114" s="45"/>
      <c r="C114" s="39"/>
      <c r="D114" s="39"/>
      <c r="E114" s="39"/>
      <c r="F114" s="39"/>
      <c r="G114" s="39"/>
      <c r="H114" s="40"/>
      <c r="I114" s="41"/>
      <c r="J114" s="40"/>
      <c r="K114" s="40"/>
    </row>
    <row r="115" spans="2:11" ht="12.75">
      <c r="B115" s="43"/>
      <c r="C115" s="39"/>
      <c r="D115" s="39"/>
      <c r="E115" s="39"/>
      <c r="F115" s="39"/>
      <c r="G115" s="39"/>
      <c r="H115" s="40"/>
      <c r="I115" s="41"/>
      <c r="J115" s="40"/>
      <c r="K115" s="40"/>
    </row>
    <row r="116" spans="2:11" ht="12.75">
      <c r="B116" s="45"/>
      <c r="C116" s="39"/>
      <c r="D116" s="39"/>
      <c r="E116" s="39"/>
      <c r="F116" s="39"/>
      <c r="G116" s="39"/>
      <c r="H116" s="40"/>
      <c r="I116" s="41"/>
      <c r="J116" s="40"/>
      <c r="K116" s="40"/>
    </row>
    <row r="117" spans="2:11" ht="12.75">
      <c r="B117" s="43"/>
      <c r="C117" s="39"/>
      <c r="D117" s="39"/>
      <c r="E117" s="39"/>
      <c r="F117" s="39"/>
      <c r="G117" s="39"/>
      <c r="H117" s="40"/>
      <c r="I117" s="41"/>
      <c r="J117" s="40"/>
      <c r="K117" s="40"/>
    </row>
    <row r="118" spans="2:11" ht="12.75">
      <c r="B118" s="45"/>
      <c r="C118" s="39"/>
      <c r="D118" s="39"/>
      <c r="E118" s="39"/>
      <c r="F118" s="39"/>
      <c r="G118" s="39"/>
      <c r="H118" s="40"/>
      <c r="I118" s="41"/>
      <c r="J118" s="40"/>
      <c r="K118" s="40"/>
    </row>
    <row r="119" spans="2:11" ht="12.75">
      <c r="B119" s="43"/>
      <c r="C119" s="39"/>
      <c r="D119" s="39"/>
      <c r="E119" s="39"/>
      <c r="F119" s="39"/>
      <c r="G119" s="39"/>
      <c r="H119" s="40"/>
      <c r="I119" s="41"/>
      <c r="J119" s="40"/>
      <c r="K119" s="40"/>
    </row>
    <row r="120" spans="2:11" ht="12.75">
      <c r="B120" s="45"/>
      <c r="C120" s="39"/>
      <c r="D120" s="39"/>
      <c r="E120" s="39"/>
      <c r="F120" s="39"/>
      <c r="G120" s="39"/>
      <c r="H120" s="40"/>
      <c r="I120" s="41"/>
      <c r="J120" s="40"/>
      <c r="K120" s="40"/>
    </row>
    <row r="121" spans="2:11" ht="12.75">
      <c r="B121" s="43"/>
      <c r="C121" s="39"/>
      <c r="D121" s="39"/>
      <c r="E121" s="39"/>
      <c r="F121" s="39"/>
      <c r="G121" s="39"/>
      <c r="H121" s="40"/>
      <c r="I121" s="41"/>
      <c r="J121" s="40"/>
      <c r="K121" s="40"/>
    </row>
    <row r="122" spans="2:11" ht="12.75">
      <c r="B122" s="45"/>
      <c r="C122" s="39"/>
      <c r="D122" s="39"/>
      <c r="E122" s="39"/>
      <c r="F122" s="39"/>
      <c r="G122" s="39"/>
      <c r="H122" s="40"/>
      <c r="I122" s="41"/>
      <c r="J122" s="40"/>
      <c r="K122" s="40"/>
    </row>
    <row r="123" spans="2:11" ht="12.75">
      <c r="B123" s="43"/>
      <c r="C123" s="39"/>
      <c r="D123" s="39"/>
      <c r="E123" s="39"/>
      <c r="F123" s="39"/>
      <c r="G123" s="39"/>
      <c r="H123" s="40"/>
      <c r="I123" s="41"/>
      <c r="J123" s="40"/>
      <c r="K123" s="40"/>
    </row>
    <row r="124" spans="2:11" ht="12.75">
      <c r="B124" s="45"/>
      <c r="C124" s="39"/>
      <c r="D124" s="39"/>
      <c r="E124" s="39"/>
      <c r="F124" s="39"/>
      <c r="G124" s="39"/>
      <c r="H124" s="40"/>
      <c r="I124" s="41"/>
      <c r="J124" s="40"/>
      <c r="K124" s="40"/>
    </row>
    <row r="125" spans="2:11" ht="12.75">
      <c r="B125" s="43"/>
      <c r="C125" s="39"/>
      <c r="D125" s="39"/>
      <c r="E125" s="39"/>
      <c r="F125" s="39"/>
      <c r="G125" s="39"/>
      <c r="H125" s="40"/>
      <c r="I125" s="41"/>
      <c r="J125" s="40"/>
      <c r="K125" s="40"/>
    </row>
    <row r="126" spans="2:11" ht="12.75">
      <c r="B126" s="45"/>
      <c r="C126" s="39"/>
      <c r="D126" s="39"/>
      <c r="E126" s="39"/>
      <c r="F126" s="39"/>
      <c r="G126" s="39"/>
      <c r="H126" s="40"/>
      <c r="I126" s="41"/>
      <c r="J126" s="40"/>
      <c r="K126" s="40"/>
    </row>
    <row r="127" spans="2:11" ht="12.75">
      <c r="B127" s="43"/>
      <c r="C127" s="39"/>
      <c r="D127" s="39"/>
      <c r="E127" s="39"/>
      <c r="F127" s="39"/>
      <c r="G127" s="39"/>
      <c r="H127" s="40"/>
      <c r="I127" s="41"/>
      <c r="J127" s="40"/>
      <c r="K127" s="40"/>
    </row>
    <row r="128" spans="2:11" ht="12.75">
      <c r="B128" s="45"/>
      <c r="C128" s="39"/>
      <c r="D128" s="39"/>
      <c r="E128" s="39"/>
      <c r="F128" s="39"/>
      <c r="G128" s="39"/>
      <c r="H128" s="40"/>
      <c r="I128" s="41"/>
      <c r="J128" s="40"/>
      <c r="K128" s="40"/>
    </row>
    <row r="129" spans="2:11" ht="12.75">
      <c r="B129" s="43"/>
      <c r="C129" s="39"/>
      <c r="D129" s="39"/>
      <c r="E129" s="39"/>
      <c r="F129" s="39"/>
      <c r="G129" s="39"/>
      <c r="H129" s="40"/>
      <c r="I129" s="41"/>
      <c r="J129" s="40"/>
      <c r="K129" s="40"/>
    </row>
    <row r="130" spans="2:11" ht="12.75">
      <c r="B130" s="45"/>
      <c r="C130" s="39"/>
      <c r="D130" s="39"/>
      <c r="E130" s="39"/>
      <c r="F130" s="39"/>
      <c r="G130" s="39"/>
      <c r="H130" s="40"/>
      <c r="I130" s="41"/>
      <c r="J130" s="40"/>
      <c r="K130" s="40"/>
    </row>
    <row r="131" spans="2:11" ht="12.75">
      <c r="B131" s="43"/>
      <c r="C131" s="39"/>
      <c r="D131" s="39"/>
      <c r="E131" s="39"/>
      <c r="F131" s="39"/>
      <c r="G131" s="39"/>
      <c r="H131" s="40"/>
      <c r="I131" s="41"/>
      <c r="J131" s="40"/>
      <c r="K131" s="40"/>
    </row>
    <row r="132" spans="2:11" ht="12.75">
      <c r="B132" s="45"/>
      <c r="C132" s="39"/>
      <c r="D132" s="39"/>
      <c r="E132" s="39"/>
      <c r="F132" s="39"/>
      <c r="G132" s="39"/>
      <c r="H132" s="40"/>
      <c r="I132" s="41"/>
      <c r="J132" s="40"/>
      <c r="K132" s="40"/>
    </row>
    <row r="133" spans="2:11" ht="12.75">
      <c r="B133" s="43"/>
      <c r="C133" s="39"/>
      <c r="D133" s="39"/>
      <c r="E133" s="39"/>
      <c r="F133" s="39"/>
      <c r="G133" s="39"/>
      <c r="H133" s="40"/>
      <c r="I133" s="41"/>
      <c r="J133" s="40"/>
      <c r="K133" s="40"/>
    </row>
    <row r="134" spans="2:11" ht="12.75">
      <c r="B134" s="45"/>
      <c r="C134" s="39"/>
      <c r="D134" s="39"/>
      <c r="E134" s="39"/>
      <c r="F134" s="39"/>
      <c r="G134" s="39"/>
      <c r="H134" s="40"/>
      <c r="I134" s="41"/>
      <c r="J134" s="40"/>
      <c r="K134" s="40"/>
    </row>
    <row r="135" spans="2:11" ht="12.75">
      <c r="B135" s="43"/>
      <c r="C135" s="39"/>
      <c r="D135" s="39"/>
      <c r="E135" s="39"/>
      <c r="F135" s="39"/>
      <c r="G135" s="39"/>
      <c r="H135" s="40"/>
      <c r="I135" s="41"/>
      <c r="J135" s="40"/>
      <c r="K135" s="40"/>
    </row>
    <row r="136" spans="2:11" ht="12.75">
      <c r="B136" s="45"/>
      <c r="C136" s="39"/>
      <c r="D136" s="39"/>
      <c r="E136" s="39"/>
      <c r="F136" s="39"/>
      <c r="G136" s="39"/>
      <c r="H136" s="40"/>
      <c r="I136" s="41"/>
      <c r="J136" s="40"/>
      <c r="K136" s="40"/>
    </row>
    <row r="137" spans="2:11" ht="12.75">
      <c r="B137" s="43"/>
      <c r="C137" s="39"/>
      <c r="D137" s="39"/>
      <c r="E137" s="39"/>
      <c r="F137" s="39"/>
      <c r="G137" s="39"/>
      <c r="H137" s="40"/>
      <c r="I137" s="41"/>
      <c r="J137" s="40"/>
      <c r="K137" s="40"/>
    </row>
    <row r="138" spans="2:11" ht="12.75">
      <c r="B138" s="45"/>
      <c r="C138" s="39"/>
      <c r="D138" s="39"/>
      <c r="E138" s="39"/>
      <c r="F138" s="39"/>
      <c r="G138" s="39"/>
      <c r="H138" s="40"/>
      <c r="I138" s="41"/>
      <c r="J138" s="40"/>
      <c r="K138" s="40"/>
    </row>
    <row r="139" spans="2:11" ht="12.75">
      <c r="B139" s="43"/>
      <c r="C139" s="39"/>
      <c r="D139" s="39"/>
      <c r="E139" s="39"/>
      <c r="F139" s="39"/>
      <c r="G139" s="39"/>
      <c r="H139" s="40"/>
      <c r="I139" s="41"/>
      <c r="J139" s="40"/>
      <c r="K139" s="40"/>
    </row>
    <row r="140" spans="2:11" ht="12.75">
      <c r="B140" s="45"/>
      <c r="C140" s="39"/>
      <c r="D140" s="39"/>
      <c r="E140" s="39"/>
      <c r="F140" s="39"/>
      <c r="G140" s="39"/>
      <c r="H140" s="40"/>
      <c r="I140" s="41"/>
      <c r="J140" s="40"/>
      <c r="K140" s="40"/>
    </row>
    <row r="141" spans="2:11" ht="12.75">
      <c r="B141" s="43"/>
      <c r="C141" s="39"/>
      <c r="D141" s="39"/>
      <c r="E141" s="39"/>
      <c r="F141" s="39"/>
      <c r="G141" s="39"/>
      <c r="H141" s="40"/>
      <c r="I141" s="41"/>
      <c r="J141" s="40"/>
      <c r="K141" s="40"/>
    </row>
    <row r="142" spans="2:11" ht="12.75">
      <c r="B142" s="45"/>
      <c r="C142" s="39"/>
      <c r="D142" s="39"/>
      <c r="E142" s="39"/>
      <c r="F142" s="39"/>
      <c r="G142" s="39"/>
      <c r="H142" s="40"/>
      <c r="I142" s="41"/>
      <c r="J142" s="40"/>
      <c r="K142" s="40"/>
    </row>
    <row r="143" spans="2:11" ht="12.75">
      <c r="B143" s="43"/>
      <c r="C143" s="39"/>
      <c r="D143" s="39"/>
      <c r="E143" s="39"/>
      <c r="F143" s="39"/>
      <c r="G143" s="39"/>
      <c r="H143" s="40"/>
      <c r="I143" s="41"/>
      <c r="J143" s="40"/>
      <c r="K143" s="40"/>
    </row>
    <row r="144" spans="2:11" ht="12.75">
      <c r="B144" s="45"/>
      <c r="C144" s="39"/>
      <c r="D144" s="39"/>
      <c r="E144" s="39"/>
      <c r="F144" s="39"/>
      <c r="G144" s="39"/>
      <c r="H144" s="40"/>
      <c r="I144" s="41"/>
      <c r="J144" s="40"/>
      <c r="K144" s="40"/>
    </row>
    <row r="145" spans="2:11" ht="12.75">
      <c r="B145" s="43"/>
      <c r="C145" s="39"/>
      <c r="D145" s="39"/>
      <c r="E145" s="39"/>
      <c r="F145" s="39"/>
      <c r="G145" s="39"/>
      <c r="H145" s="40"/>
      <c r="I145" s="41"/>
      <c r="J145" s="40"/>
      <c r="K145" s="40"/>
    </row>
    <row r="146" spans="2:11" ht="12.75">
      <c r="B146" s="45"/>
      <c r="C146" s="39"/>
      <c r="D146" s="39"/>
      <c r="E146" s="39"/>
      <c r="F146" s="39"/>
      <c r="G146" s="39"/>
      <c r="H146" s="40"/>
      <c r="I146" s="41"/>
      <c r="J146" s="40"/>
      <c r="K146" s="40"/>
    </row>
    <row r="147" spans="2:11" ht="12.75">
      <c r="B147" s="43"/>
      <c r="C147" s="39"/>
      <c r="D147" s="39"/>
      <c r="E147" s="39"/>
      <c r="F147" s="39"/>
      <c r="G147" s="39"/>
      <c r="H147" s="40"/>
      <c r="I147" s="41"/>
      <c r="J147" s="40"/>
      <c r="K147" s="40"/>
    </row>
    <row r="148" spans="2:11" ht="12.75">
      <c r="B148" s="45"/>
      <c r="C148" s="39"/>
      <c r="D148" s="39"/>
      <c r="E148" s="39"/>
      <c r="F148" s="39"/>
      <c r="G148" s="39"/>
      <c r="H148" s="40"/>
      <c r="I148" s="41"/>
      <c r="J148" s="40"/>
      <c r="K148" s="40"/>
    </row>
    <row r="149" spans="2:11" ht="12.75">
      <c r="B149" s="43"/>
      <c r="C149" s="39"/>
      <c r="D149" s="39"/>
      <c r="E149" s="39"/>
      <c r="F149" s="39"/>
      <c r="G149" s="39"/>
      <c r="H149" s="40"/>
      <c r="I149" s="41"/>
      <c r="J149" s="40"/>
      <c r="K149" s="40"/>
    </row>
    <row r="150" spans="2:11" ht="12.75">
      <c r="B150" s="43"/>
      <c r="C150" s="39"/>
      <c r="D150" s="39"/>
      <c r="E150" s="39"/>
      <c r="F150" s="39"/>
      <c r="G150" s="39"/>
      <c r="H150" s="40"/>
      <c r="I150" s="41"/>
      <c r="J150" s="40"/>
      <c r="K150" s="40"/>
    </row>
    <row r="151" spans="2:11" ht="12.75">
      <c r="B151" s="43"/>
      <c r="C151" s="39"/>
      <c r="D151" s="39"/>
      <c r="E151" s="39"/>
      <c r="F151" s="39"/>
      <c r="G151" s="39"/>
      <c r="H151" s="40"/>
      <c r="I151" s="41"/>
      <c r="J151" s="40"/>
      <c r="K151" s="40"/>
    </row>
    <row r="152" spans="2:11" ht="12.75">
      <c r="B152" s="43"/>
      <c r="C152" s="39"/>
      <c r="D152" s="39"/>
      <c r="E152" s="39"/>
      <c r="F152" s="39"/>
      <c r="G152" s="39"/>
      <c r="H152" s="40"/>
      <c r="I152" s="41"/>
      <c r="J152" s="40"/>
      <c r="K152" s="40"/>
    </row>
    <row r="153" spans="2:11" ht="12.75">
      <c r="B153" s="43"/>
      <c r="C153" s="39"/>
      <c r="D153" s="39"/>
      <c r="E153" s="39"/>
      <c r="F153" s="39"/>
      <c r="G153" s="39"/>
      <c r="H153" s="40"/>
      <c r="I153" s="41"/>
      <c r="J153" s="40"/>
      <c r="K153" s="40"/>
    </row>
    <row r="154" spans="2:11" ht="12.75">
      <c r="B154" s="43"/>
      <c r="C154" s="39"/>
      <c r="D154" s="39"/>
      <c r="E154" s="39"/>
      <c r="F154" s="39"/>
      <c r="G154" s="39"/>
      <c r="H154" s="40"/>
      <c r="I154" s="41"/>
      <c r="J154" s="40"/>
      <c r="K154" s="40"/>
    </row>
    <row r="155" spans="2:11" ht="12.75">
      <c r="B155" s="43"/>
      <c r="C155" s="39"/>
      <c r="D155" s="39"/>
      <c r="E155" s="39"/>
      <c r="F155" s="39"/>
      <c r="G155" s="39"/>
      <c r="H155" s="40"/>
      <c r="I155" s="41"/>
      <c r="J155" s="40"/>
      <c r="K155" s="40"/>
    </row>
    <row r="156" spans="2:11" ht="12.75">
      <c r="B156" s="43"/>
      <c r="C156" s="39"/>
      <c r="D156" s="39"/>
      <c r="E156" s="39"/>
      <c r="F156" s="39"/>
      <c r="G156" s="39"/>
      <c r="H156" s="40"/>
      <c r="I156" s="41"/>
      <c r="J156" s="40"/>
      <c r="K156" s="40"/>
    </row>
    <row r="157" spans="2:11" ht="12.75">
      <c r="B157" s="43"/>
      <c r="C157" s="39"/>
      <c r="D157" s="39"/>
      <c r="E157" s="39"/>
      <c r="F157" s="39"/>
      <c r="G157" s="39"/>
      <c r="H157" s="40"/>
      <c r="I157" s="41"/>
      <c r="J157" s="40"/>
      <c r="K157" s="40"/>
    </row>
    <row r="158" spans="2:11" ht="12.75">
      <c r="B158" s="43"/>
      <c r="C158" s="39"/>
      <c r="D158" s="39"/>
      <c r="E158" s="39"/>
      <c r="F158" s="39"/>
      <c r="G158" s="39"/>
      <c r="H158" s="40"/>
      <c r="I158" s="41"/>
      <c r="J158" s="40"/>
      <c r="K158" s="40"/>
    </row>
    <row r="159" spans="2:11" ht="12.75">
      <c r="B159" s="43"/>
      <c r="C159" s="39"/>
      <c r="D159" s="39"/>
      <c r="E159" s="39"/>
      <c r="F159" s="39"/>
      <c r="G159" s="39"/>
      <c r="H159" s="40"/>
      <c r="I159" s="41"/>
      <c r="J159" s="40"/>
      <c r="K159" s="40"/>
    </row>
    <row r="160" spans="2:11" ht="12.75">
      <c r="B160" s="43"/>
      <c r="C160" s="39"/>
      <c r="D160" s="39"/>
      <c r="E160" s="39"/>
      <c r="F160" s="39"/>
      <c r="G160" s="39"/>
      <c r="H160" s="40"/>
      <c r="I160" s="41"/>
      <c r="J160" s="40"/>
      <c r="K160" s="40"/>
    </row>
    <row r="161" spans="2:11" ht="12.75">
      <c r="B161" s="43"/>
      <c r="C161" s="39"/>
      <c r="D161" s="39"/>
      <c r="E161" s="39"/>
      <c r="F161" s="39"/>
      <c r="G161" s="39"/>
      <c r="H161" s="40"/>
      <c r="I161" s="41"/>
      <c r="J161" s="40"/>
      <c r="K161" s="40"/>
    </row>
    <row r="162" spans="2:11" ht="12.75">
      <c r="B162" s="43"/>
      <c r="C162" s="39"/>
      <c r="D162" s="39"/>
      <c r="E162" s="39"/>
      <c r="F162" s="39"/>
      <c r="G162" s="39"/>
      <c r="H162" s="40"/>
      <c r="I162" s="41"/>
      <c r="J162" s="40"/>
      <c r="K162" s="40"/>
    </row>
  </sheetData>
  <mergeCells count="3">
    <mergeCell ref="B3:K3"/>
    <mergeCell ref="B4:K4"/>
    <mergeCell ref="B5:K5"/>
  </mergeCells>
  <printOptions/>
  <pageMargins left="0.44" right="0.2" top="0.52" bottom="1" header="0.4921259845" footer="0.492125984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zoomScale="80" zoomScaleNormal="80" workbookViewId="0" topLeftCell="A1">
      <selection activeCell="B2" sqref="B2:K39"/>
    </sheetView>
  </sheetViews>
  <sheetFormatPr defaultColWidth="11.421875" defaultRowHeight="12.75"/>
  <cols>
    <col min="1" max="1" width="1.8515625" style="0" customWidth="1"/>
    <col min="2" max="2" width="3.28125" style="0" customWidth="1"/>
    <col min="3" max="3" width="3.421875" style="0" bestFit="1" customWidth="1"/>
    <col min="4" max="4" width="27.421875" style="0" bestFit="1" customWidth="1"/>
    <col min="5" max="7" width="4.140625" style="0" bestFit="1" customWidth="1"/>
    <col min="8" max="8" width="5.7109375" style="0" bestFit="1" customWidth="1"/>
    <col min="9" max="9" width="3.8515625" style="0" bestFit="1" customWidth="1"/>
    <col min="10" max="10" width="8.28125" style="0" bestFit="1" customWidth="1"/>
    <col min="11" max="11" width="3.8515625" style="0" customWidth="1"/>
    <col min="12" max="13" width="4.140625" style="0" bestFit="1" customWidth="1"/>
    <col min="14" max="14" width="5.7109375" style="0" bestFit="1" customWidth="1"/>
    <col min="15" max="15" width="3.8515625" style="0" bestFit="1" customWidth="1"/>
    <col min="16" max="16" width="8.28125" style="0" bestFit="1" customWidth="1"/>
    <col min="17" max="19" width="4.140625" style="0" bestFit="1" customWidth="1"/>
    <col min="20" max="20" width="5.7109375" style="0" bestFit="1" customWidth="1"/>
    <col min="21" max="21" width="3.8515625" style="0" bestFit="1" customWidth="1"/>
    <col min="22" max="22" width="8.28125" style="0" bestFit="1" customWidth="1"/>
    <col min="23" max="23" width="14.28125" style="0" customWidth="1"/>
  </cols>
  <sheetData>
    <row r="1" spans="1:23" ht="13.5" thickBot="1">
      <c r="A1" s="1"/>
      <c r="B1" s="1"/>
      <c r="C1" s="1"/>
      <c r="D1" s="1"/>
      <c r="E1" s="8"/>
      <c r="F1" s="1"/>
      <c r="G1" s="46"/>
      <c r="H1" s="1"/>
      <c r="I1" s="46"/>
      <c r="J1" s="1"/>
      <c r="K1" s="1"/>
      <c r="L1" s="46"/>
      <c r="M1" s="1"/>
      <c r="N1" s="46"/>
      <c r="O1" s="1"/>
      <c r="P1" s="46"/>
      <c r="Q1" s="46"/>
      <c r="R1" s="1"/>
      <c r="S1" s="46"/>
      <c r="T1" s="1"/>
      <c r="U1" s="46"/>
      <c r="V1" s="1"/>
      <c r="W1" s="46"/>
    </row>
    <row r="2" spans="1:23" ht="12.75">
      <c r="A2" s="1"/>
      <c r="B2" s="3"/>
      <c r="C2" s="4"/>
      <c r="D2" s="5"/>
      <c r="E2" s="47"/>
      <c r="F2" s="4"/>
      <c r="G2" s="4"/>
      <c r="H2" s="4"/>
      <c r="I2" s="5"/>
      <c r="J2" s="6"/>
      <c r="K2" s="4"/>
      <c r="L2" s="4"/>
      <c r="M2" s="4"/>
      <c r="N2" s="6"/>
      <c r="O2" s="6"/>
      <c r="P2" s="6"/>
      <c r="Q2" s="4"/>
      <c r="R2" s="4"/>
      <c r="S2" s="4"/>
      <c r="T2" s="6"/>
      <c r="U2" s="6"/>
      <c r="V2" s="6"/>
      <c r="W2" s="48"/>
    </row>
    <row r="3" spans="1:23" ht="33">
      <c r="A3" s="8"/>
      <c r="B3" s="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3" ht="37.5">
      <c r="A4" s="8"/>
      <c r="B4" s="12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ht="19.5">
      <c r="A5" s="15"/>
      <c r="B5" s="51" t="s">
        <v>24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</row>
    <row r="6" spans="1:23" ht="13.5" thickBot="1">
      <c r="A6" s="19"/>
      <c r="B6" s="54"/>
      <c r="C6" s="55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8"/>
    </row>
    <row r="7" spans="2:23" ht="13.5" thickBot="1">
      <c r="B7" s="59"/>
      <c r="C7" s="59"/>
      <c r="D7" s="59"/>
      <c r="E7" s="60"/>
      <c r="F7" s="61"/>
      <c r="G7" s="61"/>
      <c r="H7" s="61"/>
      <c r="I7" s="61"/>
      <c r="J7" s="62"/>
      <c r="K7" s="61"/>
      <c r="L7" s="61"/>
      <c r="M7" s="61"/>
      <c r="N7" s="62"/>
      <c r="O7" s="61"/>
      <c r="P7" s="62"/>
      <c r="Q7" s="61"/>
      <c r="R7" s="61"/>
      <c r="S7" s="61"/>
      <c r="T7" s="62"/>
      <c r="U7" s="61"/>
      <c r="V7" s="62"/>
      <c r="W7" s="62"/>
    </row>
    <row r="8" spans="2:23" ht="15">
      <c r="B8" s="63" t="s">
        <v>3</v>
      </c>
      <c r="C8" s="64" t="s">
        <v>15</v>
      </c>
      <c r="D8" s="65"/>
      <c r="E8" s="66" t="s">
        <v>16</v>
      </c>
      <c r="F8" s="67"/>
      <c r="G8" s="68"/>
      <c r="H8" s="68"/>
      <c r="I8" s="68"/>
      <c r="J8" s="68"/>
      <c r="K8" s="64" t="s">
        <v>17</v>
      </c>
      <c r="L8" s="65"/>
      <c r="M8" s="68"/>
      <c r="N8" s="68"/>
      <c r="O8" s="68"/>
      <c r="P8" s="68"/>
      <c r="Q8" s="69" t="s">
        <v>18</v>
      </c>
      <c r="R8" s="70"/>
      <c r="S8" s="68"/>
      <c r="T8" s="68"/>
      <c r="U8" s="68"/>
      <c r="V8" s="68"/>
      <c r="W8" s="71" t="s">
        <v>12</v>
      </c>
    </row>
    <row r="9" spans="1:23" ht="85.5" customHeight="1" thickBot="1">
      <c r="A9" s="8"/>
      <c r="B9" s="72"/>
      <c r="C9" s="73" t="s">
        <v>19</v>
      </c>
      <c r="D9" s="74" t="s">
        <v>20</v>
      </c>
      <c r="E9" s="75" t="s">
        <v>20</v>
      </c>
      <c r="F9" s="76" t="s">
        <v>21</v>
      </c>
      <c r="G9" s="77" t="s">
        <v>4</v>
      </c>
      <c r="H9" s="77" t="s">
        <v>22</v>
      </c>
      <c r="I9" s="78" t="s">
        <v>10</v>
      </c>
      <c r="J9" s="77" t="s">
        <v>23</v>
      </c>
      <c r="K9" s="79" t="s">
        <v>20</v>
      </c>
      <c r="L9" s="80" t="s">
        <v>21</v>
      </c>
      <c r="M9" s="81" t="s">
        <v>4</v>
      </c>
      <c r="N9" s="81" t="s">
        <v>22</v>
      </c>
      <c r="O9" s="82" t="s">
        <v>10</v>
      </c>
      <c r="P9" s="81" t="s">
        <v>23</v>
      </c>
      <c r="Q9" s="75" t="s">
        <v>20</v>
      </c>
      <c r="R9" s="76" t="s">
        <v>21</v>
      </c>
      <c r="S9" s="77" t="s">
        <v>4</v>
      </c>
      <c r="T9" s="77" t="s">
        <v>22</v>
      </c>
      <c r="U9" s="78" t="s">
        <v>10</v>
      </c>
      <c r="V9" s="77" t="s">
        <v>23</v>
      </c>
      <c r="W9" s="83"/>
    </row>
    <row r="10" spans="1:23" ht="12.75">
      <c r="A10" s="84"/>
      <c r="B10" s="85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</row>
    <row r="11" spans="1:23" ht="57" customHeight="1">
      <c r="A11" s="85"/>
      <c r="B11" s="32">
        <v>1</v>
      </c>
      <c r="C11" s="32">
        <f>IF('[1]Staffeln'!$H$83=7,'[1]Staffeln'!$B$83," ")</f>
        <v>27</v>
      </c>
      <c r="D11" s="32" t="str">
        <f>IF('[1]Staffeln'!$H$83=7,'[1]Staffeln'!$C$83," ")</f>
        <v>FF Bargstedt 1</v>
      </c>
      <c r="E11" s="89" t="str">
        <f>IF('[1]Staffeln'!$H83=7,'[1]Staffeln'!$D83," ")</f>
        <v>Graßmann</v>
      </c>
      <c r="F11" s="89" t="str">
        <f>IF('[1]Staffeln'!$H$83=7,'[1]Staffeln'!$E$83," ")</f>
        <v>Stefan</v>
      </c>
      <c r="G11" s="89">
        <f>IF('[1]Staffeln'!$H$83=7,'[1]Staffeln'!$A$83," ")</f>
        <v>30</v>
      </c>
      <c r="H11" s="90">
        <f>VLOOKUP(G11,'[1]Abrechnung'!$A:$XFD,13,FALSE)</f>
        <v>0.00972222222222252</v>
      </c>
      <c r="I11" s="91">
        <f>VLOOKUP(G11,'[1]Abrechnung'!$A:$XFD,10,FALSE)</f>
        <v>2</v>
      </c>
      <c r="J11" s="90">
        <f>VLOOKUP(G11,'[1]Abrechnung'!$A:$XFD,11,FALSE)</f>
        <v>0.0004629629629629629</v>
      </c>
      <c r="K11" s="89" t="str">
        <f>IF('[1]Staffeln'!$H$84=7,'[1]Staffeln'!$D$84," ")</f>
        <v>Voß</v>
      </c>
      <c r="L11" s="89" t="str">
        <f>IF('[1]Staffeln'!$H$84=7,'[1]Staffeln'!$E$84," ")</f>
        <v>Hauke</v>
      </c>
      <c r="M11" s="89">
        <f>IF('[1]Staffeln'!$H$84=7,'[1]Staffeln'!$A$84," ")</f>
        <v>61</v>
      </c>
      <c r="N11" s="90">
        <f>VLOOKUP(M11,'[1]Abrechnung'!$A:$XFD,13,FALSE)</f>
        <v>0.0062847222222222054</v>
      </c>
      <c r="O11" s="91">
        <f>VLOOKUP(M11,'[1]Abrechnung'!$A:$XFD,10,FALSE)</f>
        <v>1</v>
      </c>
      <c r="P11" s="90">
        <f>VLOOKUP(M11,'[1]Abrechnung'!$A:$XFD,11,FALSE)</f>
        <v>0.00023148148148148146</v>
      </c>
      <c r="Q11" s="89" t="str">
        <f>IF('[1]Staffeln'!$H$85=7,'[1]Staffeln'!$D$85," ")</f>
        <v>Rocho </v>
      </c>
      <c r="R11" s="89" t="str">
        <f>IF('[1]Staffeln'!$H$85=7,'[1]Staffeln'!$E$85," ")</f>
        <v>Nils</v>
      </c>
      <c r="S11" s="89">
        <f>IF('[1]Staffeln'!$H$85=7,'[1]Staffeln'!$A$85," ")</f>
        <v>88</v>
      </c>
      <c r="T11" s="90">
        <f>VLOOKUP(S11,'[1]Abrechnung'!$A:$XFD,13,FALSE)</f>
        <v>0.006018518518518534</v>
      </c>
      <c r="U11" s="91">
        <f>VLOOKUP(S11,'[1]Abrechnung'!$A:$XFD,10,FALSE)</f>
        <v>0</v>
      </c>
      <c r="V11" s="90">
        <f>VLOOKUP(S11,'[1]Abrechnung'!$A:$XFD,11,FALSE)</f>
        <v>0</v>
      </c>
      <c r="W11" s="33">
        <f>H11+J11+N11+P11+T11+V11</f>
        <v>0.022719907407407706</v>
      </c>
    </row>
    <row r="12" spans="1:23" ht="57" customHeight="1">
      <c r="A12" s="84"/>
      <c r="B12" s="32">
        <v>2</v>
      </c>
      <c r="C12" s="32">
        <f>IF('[1]Staffeln'!$H$5=7,'[1]Staffeln'!$B$5," ")</f>
        <v>1</v>
      </c>
      <c r="D12" s="32" t="str">
        <f>IF('[1]Staffeln'!$H$5=7,'[1]Staffeln'!$C$5," ")</f>
        <v>FF Brammer</v>
      </c>
      <c r="E12" s="89" t="str">
        <f>IF('[1]Staffeln'!$H5=7,'[1]Staffeln'!$D5," ")</f>
        <v>Rohwer</v>
      </c>
      <c r="F12" s="89" t="str">
        <f>IF('[1]Staffeln'!$H$5=7,'[1]Staffeln'!$E$5," ")</f>
        <v>Ole</v>
      </c>
      <c r="G12" s="89">
        <f>IF('[1]Staffeln'!$H$5=7,'[1]Staffeln'!$A$5," ")</f>
        <v>4</v>
      </c>
      <c r="H12" s="90">
        <f>VLOOKUP(G12,'[1]Abrechnung'!$A:$XFD,13,FALSE)</f>
        <v>0.007511574074073657</v>
      </c>
      <c r="I12" s="91">
        <f>VLOOKUP(G12,'[1]Abrechnung'!$A:$XFD,10,FALSE)</f>
        <v>1</v>
      </c>
      <c r="J12" s="90">
        <f>VLOOKUP(G12,'[1]Abrechnung'!$A:$XFD,11,FALSE)</f>
        <v>0.00023148148148148146</v>
      </c>
      <c r="K12" s="89" t="str">
        <f>IF('[1]Staffeln'!$H$6=7,'[1]Staffeln'!$D$6," ")</f>
        <v>Krey</v>
      </c>
      <c r="L12" s="89" t="str">
        <f>IF('[1]Staffeln'!$H$6=7,'[1]Staffeln'!$E$6," ")</f>
        <v>Joachim</v>
      </c>
      <c r="M12" s="89">
        <f>IF('[1]Staffeln'!$H$6=7,'[1]Staffeln'!$A$6," ")</f>
        <v>100</v>
      </c>
      <c r="N12" s="90">
        <f>VLOOKUP(M12,'[1]Abrechnung'!$A:$XFD,13,FALSE)</f>
        <v>0.006145833333333628</v>
      </c>
      <c r="O12" s="91">
        <f>VLOOKUP(M12,'[1]Abrechnung'!$A:$XFD,10,FALSE)</f>
        <v>2</v>
      </c>
      <c r="P12" s="90">
        <f>VLOOKUP(M12,'[1]Abrechnung'!$A:$XFD,11,FALSE)</f>
        <v>0.0004629629629629629</v>
      </c>
      <c r="Q12" s="89" t="str">
        <f>IF('[1]Staffeln'!$H$7=7,'[1]Staffeln'!$D$7," ")</f>
        <v>Reimer </v>
      </c>
      <c r="R12" s="89" t="str">
        <f>IF('[1]Staffeln'!$H$7=7,'[1]Staffeln'!$E$7," ")</f>
        <v>Sabrina</v>
      </c>
      <c r="S12" s="89">
        <f>IF('[1]Staffeln'!$H$7=7,'[1]Staffeln'!$A$7," ")</f>
        <v>35</v>
      </c>
      <c r="T12" s="90">
        <f>VLOOKUP(S12,'[1]Abrechnung'!$A:$XFD,13,FALSE)</f>
        <v>0.009097222222222756</v>
      </c>
      <c r="U12" s="91">
        <f>VLOOKUP(S12,'[1]Abrechnung'!$A:$XFD,10,FALSE)</f>
        <v>6</v>
      </c>
      <c r="V12" s="90">
        <f>VLOOKUP(S12,'[1]Abrechnung'!$A:$XFD,11,FALSE)</f>
        <v>0.0013888888888888887</v>
      </c>
      <c r="W12" s="33">
        <f>H12+J12+N12+P12+T12+V12</f>
        <v>0.024837962962963374</v>
      </c>
    </row>
    <row r="13" spans="1:23" ht="60" customHeight="1">
      <c r="A13" s="84"/>
      <c r="B13" s="32">
        <v>3</v>
      </c>
      <c r="C13" s="32">
        <f>IF('[1]Staffeln'!$H$86=7,'[1]Staffeln'!$B$86," ")</f>
        <v>28</v>
      </c>
      <c r="D13" s="32" t="str">
        <f>IF('[1]Staffeln'!$H$86=7,'[1]Staffeln'!$C$86," ")</f>
        <v>FF Bargstedt 2</v>
      </c>
      <c r="E13" s="89" t="str">
        <f>IF('[1]Staffeln'!$H86=7,'[1]Staffeln'!$D86," ")</f>
        <v>Kasch</v>
      </c>
      <c r="F13" s="89" t="str">
        <f>IF('[1]Staffeln'!$H$86=7,'[1]Staffeln'!$E$86," ")</f>
        <v>Jörn</v>
      </c>
      <c r="G13" s="89">
        <f>IF('[1]Staffeln'!$H$86=7,'[1]Staffeln'!$A$86," ")</f>
        <v>31</v>
      </c>
      <c r="H13" s="90">
        <f>VLOOKUP(G13,'[1]Abrechnung'!$A:$XFD,13,FALSE)</f>
        <v>0.00762731481481449</v>
      </c>
      <c r="I13" s="91">
        <f>VLOOKUP(G13,'[1]Abrechnung'!$A:$XFD,10,FALSE)</f>
        <v>1</v>
      </c>
      <c r="J13" s="90">
        <f>VLOOKUP(G13,'[1]Abrechnung'!$A:$XFD,11,FALSE)</f>
        <v>0.00023148148148148146</v>
      </c>
      <c r="K13" s="89" t="str">
        <f>IF('[1]Staffeln'!$H$87=7,'[1]Staffeln'!$D$87," ")</f>
        <v>Göttsche</v>
      </c>
      <c r="L13" s="89" t="str">
        <f>IF('[1]Staffeln'!$H$87=7,'[1]Staffeln'!$E$87," ")</f>
        <v>Kai</v>
      </c>
      <c r="M13" s="89">
        <f>IF('[1]Staffeln'!$H$87=7,'[1]Staffeln'!$A$87," ")</f>
        <v>62</v>
      </c>
      <c r="N13" s="90">
        <f>VLOOKUP(M13,'[1]Abrechnung'!$A:$XFD,13,FALSE)</f>
        <v>0.00671296296296342</v>
      </c>
      <c r="O13" s="91">
        <f>VLOOKUP(M13,'[1]Abrechnung'!$A:$XFD,10,FALSE)</f>
        <v>2</v>
      </c>
      <c r="P13" s="90">
        <f>VLOOKUP(M13,'[1]Abrechnung'!$A:$XFD,11,FALSE)</f>
        <v>0.0004629629629629629</v>
      </c>
      <c r="Q13" s="89" t="str">
        <f>IF('[1]Staffeln'!$H$88=7,'[1]Staffeln'!$D$88," ")</f>
        <v>Rathjen</v>
      </c>
      <c r="R13" s="89" t="str">
        <f>IF('[1]Staffeln'!$H$88=7,'[1]Staffeln'!$E$88," ")</f>
        <v>Patrick</v>
      </c>
      <c r="S13" s="89">
        <f>IF('[1]Staffeln'!$H$88=7,'[1]Staffeln'!$A$88," ")</f>
        <v>89</v>
      </c>
      <c r="T13" s="90">
        <f>VLOOKUP(S13,'[1]Abrechnung'!$A:$XFD,13,FALSE)</f>
        <v>0.00888888888888928</v>
      </c>
      <c r="U13" s="91">
        <f>VLOOKUP(S13,'[1]Abrechnung'!$A:$XFD,10,FALSE)</f>
        <v>5</v>
      </c>
      <c r="V13" s="90">
        <f>VLOOKUP(S13,'[1]Abrechnung'!$A:$XFD,11,FALSE)</f>
        <v>0.0011574074074074073</v>
      </c>
      <c r="W13" s="33">
        <f>H13+J13+N13+P13+T13+V13</f>
        <v>0.025081018518519044</v>
      </c>
    </row>
    <row r="14" spans="1:23" ht="57" customHeight="1">
      <c r="A14" s="84"/>
      <c r="B14" s="32">
        <v>4</v>
      </c>
      <c r="C14" s="32">
        <f>IF('[1]Staffeln'!$H$59=7,'[1]Staffeln'!$B$59," ")</f>
        <v>19</v>
      </c>
      <c r="D14" s="32" t="str">
        <f>IF('[1]Staffeln'!$H$59=7,'[1]Staffeln'!$C$59," ")</f>
        <v>FF Oldenhütten</v>
      </c>
      <c r="E14" s="89" t="str">
        <f>IF('[1]Staffeln'!$H59=7,'[1]Staffeln'!$D59," ")</f>
        <v>Brücker</v>
      </c>
      <c r="F14" s="89" t="str">
        <f>IF('[1]Staffeln'!$H$59=7,'[1]Staffeln'!$E$59," ")</f>
        <v>Sören</v>
      </c>
      <c r="G14" s="89">
        <f>IF('[1]Staffeln'!$H$59=7,'[1]Staffeln'!$A$59," ")</f>
        <v>22</v>
      </c>
      <c r="H14" s="90">
        <f>VLOOKUP(G14,'[1]Abrechnung'!$A:$XFD,13,FALSE)</f>
        <v>0.007824074074073817</v>
      </c>
      <c r="I14" s="91">
        <f>VLOOKUP(G14,'[1]Abrechnung'!$A:$XFD,10,FALSE)</f>
        <v>1</v>
      </c>
      <c r="J14" s="90">
        <f>VLOOKUP(G14,'[1]Abrechnung'!$A:$XFD,11,FALSE)</f>
        <v>0.00023148148148148146</v>
      </c>
      <c r="K14" s="89" t="str">
        <f>IF('[1]Staffeln'!$H$60=7,'[1]Staffeln'!$D$60," ")</f>
        <v>Heutmann</v>
      </c>
      <c r="L14" s="89" t="str">
        <f>IF('[1]Staffeln'!$H$60=7,'[1]Staffeln'!$E$60," ")</f>
        <v>Andreas </v>
      </c>
      <c r="M14" s="89">
        <f>IF('[1]Staffeln'!$H$60=7,'[1]Staffeln'!$A$60," ")</f>
        <v>52</v>
      </c>
      <c r="N14" s="90">
        <f>VLOOKUP(M14,'[1]Abrechnung'!$A:$XFD,13,FALSE)</f>
        <v>0.00940972222222225</v>
      </c>
      <c r="O14" s="91">
        <f>VLOOKUP(M14,'[1]Abrechnung'!$A:$XFD,10,FALSE)</f>
        <v>3</v>
      </c>
      <c r="P14" s="90">
        <f>VLOOKUP(M14,'[1]Abrechnung'!$A:$XFD,11,FALSE)</f>
        <v>0.0006944444444444444</v>
      </c>
      <c r="Q14" s="89" t="str">
        <f>IF('[1]Staffeln'!$H$61=7,'[1]Staffeln'!$D$61," ")</f>
        <v>Rohwer</v>
      </c>
      <c r="R14" s="89" t="str">
        <f>IF('[1]Staffeln'!$H$61=7,'[1]Staffeln'!$E$61," ")</f>
        <v>Eggert</v>
      </c>
      <c r="S14" s="89">
        <f>IF('[1]Staffeln'!$H$61=7,'[1]Staffeln'!$A$61," ")</f>
        <v>81</v>
      </c>
      <c r="T14" s="90">
        <f>VLOOKUP(S14,'[1]Abrechnung'!$A:$XFD,13,FALSE)</f>
        <v>0.007395833333333268</v>
      </c>
      <c r="U14" s="91">
        <f>VLOOKUP(S14,'[1]Abrechnung'!$A:$XFD,10,FALSE)</f>
        <v>0</v>
      </c>
      <c r="V14" s="90">
        <f>VLOOKUP(S14,'[1]Abrechnung'!$A:$XFD,11,FALSE)</f>
        <v>0</v>
      </c>
      <c r="W14" s="33">
        <f>H14+J14+N14+P14+T14+V14</f>
        <v>0.025555555555555262</v>
      </c>
    </row>
    <row r="15" spans="1:23" ht="57" customHeight="1">
      <c r="A15" s="84"/>
      <c r="B15" s="36"/>
      <c r="C15" s="36"/>
      <c r="D15" s="36"/>
      <c r="E15" s="92"/>
      <c r="F15" s="92"/>
      <c r="G15" s="92"/>
      <c r="H15" s="93"/>
      <c r="I15" s="94"/>
      <c r="J15" s="93"/>
      <c r="K15" s="92"/>
      <c r="L15" s="92"/>
      <c r="M15" s="92"/>
      <c r="N15" s="93"/>
      <c r="O15" s="94"/>
      <c r="P15" s="93"/>
      <c r="Q15" s="92"/>
      <c r="R15" s="92"/>
      <c r="S15" s="92"/>
      <c r="T15" s="93"/>
      <c r="U15" s="94"/>
      <c r="V15" s="93"/>
      <c r="W15" s="37"/>
    </row>
    <row r="16" spans="1:23" ht="57" customHeight="1">
      <c r="A16" s="84"/>
      <c r="B16" s="39"/>
      <c r="C16" s="39"/>
      <c r="D16" s="39"/>
      <c r="E16" s="95"/>
      <c r="F16" s="95"/>
      <c r="G16" s="95"/>
      <c r="H16" s="96"/>
      <c r="I16" s="97"/>
      <c r="J16" s="96"/>
      <c r="K16" s="95"/>
      <c r="L16" s="95"/>
      <c r="M16" s="95"/>
      <c r="N16" s="96"/>
      <c r="O16" s="97"/>
      <c r="P16" s="96"/>
      <c r="Q16" s="95"/>
      <c r="R16" s="95"/>
      <c r="S16" s="95"/>
      <c r="T16" s="96"/>
      <c r="U16" s="97"/>
      <c r="V16" s="96"/>
      <c r="W16" s="40"/>
    </row>
    <row r="17" spans="1:23" ht="57" customHeight="1">
      <c r="A17" s="84"/>
      <c r="B17" s="39"/>
      <c r="C17" s="39"/>
      <c r="D17" s="39"/>
      <c r="E17" s="95"/>
      <c r="F17" s="95"/>
      <c r="G17" s="95"/>
      <c r="H17" s="96"/>
      <c r="I17" s="97"/>
      <c r="J17" s="96"/>
      <c r="K17" s="95"/>
      <c r="L17" s="95"/>
      <c r="M17" s="95"/>
      <c r="N17" s="96"/>
      <c r="O17" s="97"/>
      <c r="P17" s="96"/>
      <c r="Q17" s="95"/>
      <c r="R17" s="95"/>
      <c r="S17" s="95"/>
      <c r="T17" s="96"/>
      <c r="U17" s="97"/>
      <c r="V17" s="96"/>
      <c r="W17" s="40"/>
    </row>
    <row r="18" spans="1:23" ht="57" customHeight="1">
      <c r="A18" s="1"/>
      <c r="B18" s="39"/>
      <c r="C18" s="39"/>
      <c r="D18" s="39"/>
      <c r="E18" s="95"/>
      <c r="F18" s="95"/>
      <c r="G18" s="95"/>
      <c r="H18" s="96"/>
      <c r="I18" s="97"/>
      <c r="J18" s="96"/>
      <c r="K18" s="95"/>
      <c r="L18" s="95"/>
      <c r="M18" s="95"/>
      <c r="N18" s="96"/>
      <c r="O18" s="97"/>
      <c r="P18" s="96"/>
      <c r="Q18" s="95"/>
      <c r="R18" s="95"/>
      <c r="S18" s="95"/>
      <c r="T18" s="96"/>
      <c r="U18" s="97"/>
      <c r="V18" s="96"/>
      <c r="W18" s="40"/>
    </row>
    <row r="19" spans="1:23" ht="57" customHeight="1">
      <c r="A19" s="1"/>
      <c r="B19" s="39"/>
      <c r="C19" s="39"/>
      <c r="D19" s="39"/>
      <c r="E19" s="95"/>
      <c r="F19" s="95"/>
      <c r="G19" s="95"/>
      <c r="H19" s="96"/>
      <c r="I19" s="97"/>
      <c r="J19" s="96"/>
      <c r="K19" s="95"/>
      <c r="L19" s="95"/>
      <c r="M19" s="95"/>
      <c r="N19" s="96"/>
      <c r="O19" s="97"/>
      <c r="P19" s="96"/>
      <c r="Q19" s="95"/>
      <c r="R19" s="95"/>
      <c r="S19" s="95"/>
      <c r="T19" s="96"/>
      <c r="U19" s="97"/>
      <c r="V19" s="96"/>
      <c r="W19" s="40"/>
    </row>
    <row r="20" spans="1:23" ht="57" customHeight="1">
      <c r="A20" s="1"/>
      <c r="B20" s="39"/>
      <c r="C20" s="39"/>
      <c r="D20" s="39"/>
      <c r="E20" s="95"/>
      <c r="F20" s="95"/>
      <c r="G20" s="95"/>
      <c r="H20" s="96"/>
      <c r="I20" s="97"/>
      <c r="J20" s="96"/>
      <c r="K20" s="95"/>
      <c r="L20" s="95"/>
      <c r="M20" s="95"/>
      <c r="N20" s="96"/>
      <c r="O20" s="97"/>
      <c r="P20" s="96"/>
      <c r="Q20" s="95"/>
      <c r="R20" s="95"/>
      <c r="S20" s="95"/>
      <c r="T20" s="96"/>
      <c r="U20" s="97"/>
      <c r="V20" s="96"/>
      <c r="W20" s="40"/>
    </row>
    <row r="21" spans="1:23" ht="57" customHeight="1">
      <c r="A21" s="1"/>
      <c r="B21" s="39"/>
      <c r="C21" s="39"/>
      <c r="D21" s="39"/>
      <c r="E21" s="95"/>
      <c r="F21" s="95"/>
      <c r="G21" s="95"/>
      <c r="H21" s="96"/>
      <c r="I21" s="97"/>
      <c r="J21" s="96"/>
      <c r="K21" s="95"/>
      <c r="L21" s="95"/>
      <c r="M21" s="95"/>
      <c r="N21" s="96"/>
      <c r="O21" s="97"/>
      <c r="P21" s="96"/>
      <c r="Q21" s="95"/>
      <c r="R21" s="95"/>
      <c r="S21" s="95"/>
      <c r="T21" s="96"/>
      <c r="U21" s="97"/>
      <c r="V21" s="96"/>
      <c r="W21" s="40"/>
    </row>
    <row r="22" spans="1:23" ht="57" customHeight="1">
      <c r="A22" s="1"/>
      <c r="B22" s="39"/>
      <c r="C22" s="39"/>
      <c r="D22" s="39"/>
      <c r="E22" s="95"/>
      <c r="F22" s="95"/>
      <c r="G22" s="95"/>
      <c r="H22" s="96"/>
      <c r="I22" s="97"/>
      <c r="J22" s="96"/>
      <c r="K22" s="95"/>
      <c r="L22" s="95"/>
      <c r="M22" s="95"/>
      <c r="N22" s="96"/>
      <c r="O22" s="97"/>
      <c r="P22" s="96"/>
      <c r="Q22" s="95"/>
      <c r="R22" s="95"/>
      <c r="S22" s="95"/>
      <c r="T22" s="96"/>
      <c r="U22" s="97"/>
      <c r="V22" s="96"/>
      <c r="W22" s="40"/>
    </row>
    <row r="23" spans="1:23" ht="57" customHeight="1">
      <c r="A23" s="1"/>
      <c r="B23" s="39"/>
      <c r="C23" s="39"/>
      <c r="D23" s="39"/>
      <c r="E23" s="95"/>
      <c r="F23" s="95"/>
      <c r="G23" s="95"/>
      <c r="H23" s="96"/>
      <c r="I23" s="97"/>
      <c r="J23" s="96"/>
      <c r="K23" s="95"/>
      <c r="L23" s="95"/>
      <c r="M23" s="95"/>
      <c r="N23" s="96"/>
      <c r="O23" s="97"/>
      <c r="P23" s="96"/>
      <c r="Q23" s="95"/>
      <c r="R23" s="95"/>
      <c r="S23" s="95"/>
      <c r="T23" s="96"/>
      <c r="U23" s="97"/>
      <c r="V23" s="96"/>
      <c r="W23" s="40"/>
    </row>
    <row r="24" spans="1:23" ht="57" customHeight="1">
      <c r="A24" s="1"/>
      <c r="B24" s="39"/>
      <c r="C24" s="39"/>
      <c r="D24" s="39"/>
      <c r="E24" s="95"/>
      <c r="F24" s="95"/>
      <c r="G24" s="95"/>
      <c r="H24" s="96"/>
      <c r="I24" s="97"/>
      <c r="J24" s="96"/>
      <c r="K24" s="95"/>
      <c r="L24" s="95"/>
      <c r="M24" s="95"/>
      <c r="N24" s="96"/>
      <c r="O24" s="97"/>
      <c r="P24" s="96"/>
      <c r="Q24" s="95"/>
      <c r="R24" s="95"/>
      <c r="S24" s="95"/>
      <c r="T24" s="96"/>
      <c r="U24" s="97"/>
      <c r="V24" s="96"/>
      <c r="W24" s="40"/>
    </row>
    <row r="25" spans="2:23" ht="57" customHeight="1">
      <c r="B25" s="39"/>
      <c r="C25" s="39"/>
      <c r="D25" s="39"/>
      <c r="E25" s="95"/>
      <c r="F25" s="95"/>
      <c r="G25" s="95"/>
      <c r="H25" s="96"/>
      <c r="I25" s="97"/>
      <c r="J25" s="96"/>
      <c r="K25" s="95"/>
      <c r="L25" s="95"/>
      <c r="M25" s="95"/>
      <c r="N25" s="96"/>
      <c r="O25" s="97"/>
      <c r="P25" s="96"/>
      <c r="Q25" s="95"/>
      <c r="R25" s="95"/>
      <c r="S25" s="95"/>
      <c r="T25" s="96"/>
      <c r="U25" s="97"/>
      <c r="V25" s="96"/>
      <c r="W25" s="40"/>
    </row>
    <row r="26" spans="1:23" ht="57" customHeight="1">
      <c r="A26" s="1"/>
      <c r="B26" s="39"/>
      <c r="C26" s="39"/>
      <c r="D26" s="39"/>
      <c r="E26" s="95"/>
      <c r="F26" s="95"/>
      <c r="G26" s="95"/>
      <c r="H26" s="96"/>
      <c r="I26" s="97"/>
      <c r="J26" s="96"/>
      <c r="K26" s="95"/>
      <c r="L26" s="95"/>
      <c r="M26" s="95"/>
      <c r="N26" s="96"/>
      <c r="O26" s="97"/>
      <c r="P26" s="96"/>
      <c r="Q26" s="95"/>
      <c r="R26" s="95"/>
      <c r="S26" s="95"/>
      <c r="T26" s="96"/>
      <c r="U26" s="97"/>
      <c r="V26" s="96"/>
      <c r="W26" s="40"/>
    </row>
    <row r="27" spans="2:23" ht="57" customHeight="1">
      <c r="B27" s="39"/>
      <c r="C27" s="39"/>
      <c r="D27" s="39"/>
      <c r="E27" s="95"/>
      <c r="F27" s="95"/>
      <c r="G27" s="95"/>
      <c r="H27" s="96"/>
      <c r="I27" s="97"/>
      <c r="J27" s="96"/>
      <c r="K27" s="95"/>
      <c r="L27" s="95"/>
      <c r="M27" s="95"/>
      <c r="N27" s="96"/>
      <c r="O27" s="97"/>
      <c r="P27" s="96"/>
      <c r="Q27" s="95"/>
      <c r="R27" s="95"/>
      <c r="S27" s="95"/>
      <c r="T27" s="96"/>
      <c r="U27" s="97"/>
      <c r="V27" s="96"/>
      <c r="W27" s="40"/>
    </row>
    <row r="28" spans="2:23" ht="57" customHeight="1">
      <c r="B28" s="39"/>
      <c r="C28" s="39"/>
      <c r="D28" s="39"/>
      <c r="E28" s="95"/>
      <c r="F28" s="95"/>
      <c r="G28" s="95"/>
      <c r="H28" s="96"/>
      <c r="I28" s="97"/>
      <c r="J28" s="96"/>
      <c r="K28" s="95"/>
      <c r="L28" s="95"/>
      <c r="M28" s="95"/>
      <c r="N28" s="96"/>
      <c r="O28" s="97"/>
      <c r="P28" s="96"/>
      <c r="Q28" s="95"/>
      <c r="R28" s="95"/>
      <c r="S28" s="95"/>
      <c r="T28" s="96"/>
      <c r="U28" s="97"/>
      <c r="V28" s="96"/>
      <c r="W28" s="40"/>
    </row>
    <row r="29" spans="2:23" ht="57" customHeight="1">
      <c r="B29" s="39"/>
      <c r="C29" s="39"/>
      <c r="D29" s="39"/>
      <c r="E29" s="95"/>
      <c r="F29" s="95"/>
      <c r="G29" s="95"/>
      <c r="H29" s="96"/>
      <c r="I29" s="97"/>
      <c r="J29" s="96"/>
      <c r="K29" s="95"/>
      <c r="L29" s="95"/>
      <c r="M29" s="95"/>
      <c r="N29" s="96"/>
      <c r="O29" s="97"/>
      <c r="P29" s="96"/>
      <c r="Q29" s="95"/>
      <c r="R29" s="95"/>
      <c r="S29" s="95"/>
      <c r="T29" s="96"/>
      <c r="U29" s="97"/>
      <c r="V29" s="96"/>
      <c r="W29" s="40"/>
    </row>
    <row r="30" spans="2:23" ht="57" customHeight="1">
      <c r="B30" s="39"/>
      <c r="C30" s="39"/>
      <c r="D30" s="39"/>
      <c r="E30" s="95"/>
      <c r="F30" s="95"/>
      <c r="G30" s="95"/>
      <c r="H30" s="96"/>
      <c r="I30" s="97"/>
      <c r="J30" s="96"/>
      <c r="K30" s="95"/>
      <c r="L30" s="95"/>
      <c r="M30" s="95"/>
      <c r="N30" s="96"/>
      <c r="O30" s="97"/>
      <c r="P30" s="96"/>
      <c r="Q30" s="95"/>
      <c r="R30" s="95"/>
      <c r="S30" s="95"/>
      <c r="T30" s="96"/>
      <c r="U30" s="97"/>
      <c r="V30" s="96"/>
      <c r="W30" s="40"/>
    </row>
    <row r="31" spans="2:23" ht="57" customHeight="1">
      <c r="B31" s="39"/>
      <c r="C31" s="39"/>
      <c r="D31" s="39"/>
      <c r="E31" s="95"/>
      <c r="F31" s="95"/>
      <c r="G31" s="95"/>
      <c r="H31" s="96"/>
      <c r="I31" s="97"/>
      <c r="J31" s="96"/>
      <c r="K31" s="95"/>
      <c r="L31" s="95"/>
      <c r="M31" s="95"/>
      <c r="N31" s="96"/>
      <c r="O31" s="97"/>
      <c r="P31" s="96"/>
      <c r="Q31" s="95"/>
      <c r="R31" s="95"/>
      <c r="S31" s="95"/>
      <c r="T31" s="96"/>
      <c r="U31" s="97"/>
      <c r="V31" s="96"/>
      <c r="W31" s="40"/>
    </row>
    <row r="32" spans="2:23" ht="57" customHeight="1">
      <c r="B32" s="39"/>
      <c r="C32" s="39"/>
      <c r="D32" s="39"/>
      <c r="E32" s="95"/>
      <c r="F32" s="95"/>
      <c r="G32" s="95"/>
      <c r="H32" s="96"/>
      <c r="I32" s="97"/>
      <c r="J32" s="96"/>
      <c r="K32" s="95"/>
      <c r="L32" s="95"/>
      <c r="M32" s="95"/>
      <c r="N32" s="96"/>
      <c r="O32" s="97"/>
      <c r="P32" s="96"/>
      <c r="Q32" s="95"/>
      <c r="R32" s="95"/>
      <c r="S32" s="95"/>
      <c r="T32" s="96"/>
      <c r="U32" s="97"/>
      <c r="V32" s="96"/>
      <c r="W32" s="40"/>
    </row>
    <row r="33" spans="2:23" ht="57" customHeight="1">
      <c r="B33" s="39"/>
      <c r="C33" s="39"/>
      <c r="D33" s="39"/>
      <c r="E33" s="95"/>
      <c r="F33" s="95"/>
      <c r="G33" s="95"/>
      <c r="H33" s="96"/>
      <c r="I33" s="97"/>
      <c r="J33" s="96"/>
      <c r="K33" s="95"/>
      <c r="L33" s="95"/>
      <c r="M33" s="95"/>
      <c r="N33" s="96"/>
      <c r="O33" s="97"/>
      <c r="P33" s="96"/>
      <c r="Q33" s="95"/>
      <c r="R33" s="95"/>
      <c r="S33" s="95"/>
      <c r="T33" s="96"/>
      <c r="U33" s="97"/>
      <c r="V33" s="96"/>
      <c r="W33" s="40"/>
    </row>
    <row r="34" spans="2:23" ht="57" customHeight="1">
      <c r="B34" s="39"/>
      <c r="C34" s="39"/>
      <c r="D34" s="39"/>
      <c r="E34" s="95"/>
      <c r="F34" s="95"/>
      <c r="G34" s="95"/>
      <c r="H34" s="96"/>
      <c r="I34" s="97"/>
      <c r="J34" s="96"/>
      <c r="K34" s="95"/>
      <c r="L34" s="95"/>
      <c r="M34" s="95"/>
      <c r="N34" s="96"/>
      <c r="O34" s="97"/>
      <c r="P34" s="96"/>
      <c r="Q34" s="95"/>
      <c r="R34" s="95"/>
      <c r="S34" s="95"/>
      <c r="T34" s="96"/>
      <c r="U34" s="97"/>
      <c r="V34" s="96"/>
      <c r="W34" s="40"/>
    </row>
    <row r="35" spans="2:23" ht="57" customHeight="1">
      <c r="B35" s="39"/>
      <c r="C35" s="39"/>
      <c r="D35" s="39"/>
      <c r="E35" s="95"/>
      <c r="F35" s="95"/>
      <c r="G35" s="95"/>
      <c r="H35" s="96"/>
      <c r="I35" s="97"/>
      <c r="J35" s="96"/>
      <c r="K35" s="95"/>
      <c r="L35" s="95"/>
      <c r="M35" s="95"/>
      <c r="N35" s="96"/>
      <c r="O35" s="97"/>
      <c r="P35" s="96"/>
      <c r="Q35" s="95"/>
      <c r="R35" s="95"/>
      <c r="S35" s="95"/>
      <c r="T35" s="96"/>
      <c r="U35" s="97"/>
      <c r="V35" s="96"/>
      <c r="W35" s="40"/>
    </row>
    <row r="36" spans="2:23" ht="57" customHeight="1">
      <c r="B36" s="39"/>
      <c r="C36" s="39"/>
      <c r="D36" s="39"/>
      <c r="E36" s="95"/>
      <c r="F36" s="95"/>
      <c r="G36" s="95"/>
      <c r="H36" s="96"/>
      <c r="I36" s="97"/>
      <c r="J36" s="96"/>
      <c r="K36" s="95"/>
      <c r="L36" s="95"/>
      <c r="M36" s="95"/>
      <c r="N36" s="96"/>
      <c r="O36" s="97"/>
      <c r="P36" s="96"/>
      <c r="Q36" s="95"/>
      <c r="R36" s="95"/>
      <c r="S36" s="95"/>
      <c r="T36" s="96"/>
      <c r="U36" s="97"/>
      <c r="V36" s="96"/>
      <c r="W36" s="40"/>
    </row>
    <row r="37" spans="2:23" ht="57" customHeight="1">
      <c r="B37" s="39"/>
      <c r="C37" s="39"/>
      <c r="D37" s="39"/>
      <c r="E37" s="95"/>
      <c r="F37" s="95"/>
      <c r="G37" s="95"/>
      <c r="H37" s="96"/>
      <c r="I37" s="97"/>
      <c r="J37" s="96"/>
      <c r="K37" s="95"/>
      <c r="L37" s="95"/>
      <c r="M37" s="95"/>
      <c r="N37" s="96"/>
      <c r="O37" s="97"/>
      <c r="P37" s="96"/>
      <c r="Q37" s="95"/>
      <c r="R37" s="95"/>
      <c r="S37" s="95"/>
      <c r="T37" s="96"/>
      <c r="U37" s="97"/>
      <c r="V37" s="96"/>
      <c r="W37" s="40"/>
    </row>
    <row r="38" spans="2:23" ht="57" customHeight="1">
      <c r="B38" s="39"/>
      <c r="C38" s="39"/>
      <c r="D38" s="39"/>
      <c r="E38" s="95"/>
      <c r="F38" s="95"/>
      <c r="G38" s="95"/>
      <c r="H38" s="96"/>
      <c r="I38" s="97"/>
      <c r="J38" s="96"/>
      <c r="K38" s="95"/>
      <c r="L38" s="95"/>
      <c r="M38" s="95"/>
      <c r="N38" s="96"/>
      <c r="O38" s="97"/>
      <c r="P38" s="96"/>
      <c r="Q38" s="95"/>
      <c r="R38" s="95"/>
      <c r="S38" s="95"/>
      <c r="T38" s="96"/>
      <c r="U38" s="97"/>
      <c r="V38" s="96"/>
      <c r="W38" s="40"/>
    </row>
    <row r="39" spans="2:23" ht="57" customHeight="1">
      <c r="B39" s="39"/>
      <c r="C39" s="39"/>
      <c r="D39" s="39"/>
      <c r="E39" s="95"/>
      <c r="F39" s="95"/>
      <c r="G39" s="95"/>
      <c r="H39" s="96"/>
      <c r="I39" s="97"/>
      <c r="J39" s="96"/>
      <c r="K39" s="95"/>
      <c r="L39" s="95"/>
      <c r="M39" s="95"/>
      <c r="N39" s="96"/>
      <c r="O39" s="97"/>
      <c r="P39" s="96"/>
      <c r="Q39" s="95"/>
      <c r="R39" s="95"/>
      <c r="S39" s="95"/>
      <c r="T39" s="96"/>
      <c r="U39" s="97"/>
      <c r="V39" s="96"/>
      <c r="W39" s="40"/>
    </row>
    <row r="40" spans="2:23" ht="57" customHeight="1">
      <c r="B40" s="39"/>
      <c r="C40" s="39"/>
      <c r="D40" s="39"/>
      <c r="E40" s="95"/>
      <c r="F40" s="95"/>
      <c r="G40" s="95"/>
      <c r="H40" s="96"/>
      <c r="I40" s="97"/>
      <c r="J40" s="96"/>
      <c r="K40" s="95"/>
      <c r="L40" s="95"/>
      <c r="M40" s="95"/>
      <c r="N40" s="96"/>
      <c r="O40" s="97"/>
      <c r="P40" s="96"/>
      <c r="Q40" s="95"/>
      <c r="R40" s="95"/>
      <c r="S40" s="95"/>
      <c r="T40" s="96"/>
      <c r="U40" s="97"/>
      <c r="V40" s="96"/>
      <c r="W40" s="40"/>
    </row>
    <row r="41" spans="2:23" ht="57" customHeight="1">
      <c r="B41" s="39"/>
      <c r="C41" s="39"/>
      <c r="D41" s="39"/>
      <c r="E41" s="95"/>
      <c r="F41" s="95"/>
      <c r="G41" s="95"/>
      <c r="H41" s="96"/>
      <c r="I41" s="97"/>
      <c r="J41" s="96"/>
      <c r="K41" s="95"/>
      <c r="L41" s="95"/>
      <c r="M41" s="95"/>
      <c r="N41" s="96"/>
      <c r="O41" s="97"/>
      <c r="P41" s="96"/>
      <c r="Q41" s="95"/>
      <c r="R41" s="95"/>
      <c r="S41" s="95"/>
      <c r="T41" s="96"/>
      <c r="U41" s="97"/>
      <c r="V41" s="96"/>
      <c r="W41" s="40"/>
    </row>
    <row r="42" spans="2:23" ht="57" customHeight="1">
      <c r="B42" s="39"/>
      <c r="C42" s="39"/>
      <c r="D42" s="39"/>
      <c r="E42" s="95"/>
      <c r="F42" s="95"/>
      <c r="G42" s="95"/>
      <c r="H42" s="96"/>
      <c r="I42" s="97"/>
      <c r="J42" s="96"/>
      <c r="K42" s="95"/>
      <c r="L42" s="95"/>
      <c r="M42" s="95"/>
      <c r="N42" s="96"/>
      <c r="O42" s="97"/>
      <c r="P42" s="96"/>
      <c r="Q42" s="95"/>
      <c r="R42" s="95"/>
      <c r="S42" s="95"/>
      <c r="T42" s="96"/>
      <c r="U42" s="97"/>
      <c r="V42" s="96"/>
      <c r="W42" s="40"/>
    </row>
    <row r="43" spans="2:23" ht="57" customHeight="1">
      <c r="B43" s="39"/>
      <c r="C43" s="39"/>
      <c r="D43" s="39"/>
      <c r="E43" s="95"/>
      <c r="F43" s="95"/>
      <c r="G43" s="95"/>
      <c r="H43" s="96"/>
      <c r="I43" s="97"/>
      <c r="J43" s="96"/>
      <c r="K43" s="95"/>
      <c r="L43" s="95"/>
      <c r="M43" s="95"/>
      <c r="N43" s="96"/>
      <c r="O43" s="97"/>
      <c r="P43" s="96"/>
      <c r="Q43" s="95"/>
      <c r="R43" s="95"/>
      <c r="S43" s="95"/>
      <c r="T43" s="96"/>
      <c r="U43" s="97"/>
      <c r="V43" s="96"/>
      <c r="W43" s="40"/>
    </row>
    <row r="44" spans="2:23" ht="57" customHeight="1">
      <c r="B44" s="39"/>
      <c r="C44" s="39"/>
      <c r="D44" s="39"/>
      <c r="E44" s="95"/>
      <c r="F44" s="95"/>
      <c r="G44" s="95"/>
      <c r="H44" s="96"/>
      <c r="I44" s="97"/>
      <c r="J44" s="96"/>
      <c r="K44" s="95"/>
      <c r="L44" s="95"/>
      <c r="M44" s="95"/>
      <c r="N44" s="96"/>
      <c r="O44" s="97"/>
      <c r="P44" s="96"/>
      <c r="Q44" s="95"/>
      <c r="R44" s="95"/>
      <c r="S44" s="95"/>
      <c r="T44" s="96"/>
      <c r="U44" s="97"/>
      <c r="V44" s="96"/>
      <c r="W44" s="40"/>
    </row>
    <row r="45" spans="2:23" ht="57" customHeight="1">
      <c r="B45" s="39"/>
      <c r="C45" s="39"/>
      <c r="D45" s="39"/>
      <c r="E45" s="95"/>
      <c r="F45" s="95"/>
      <c r="G45" s="95"/>
      <c r="H45" s="96"/>
      <c r="I45" s="97"/>
      <c r="J45" s="96"/>
      <c r="K45" s="95"/>
      <c r="L45" s="95"/>
      <c r="M45" s="95"/>
      <c r="N45" s="96"/>
      <c r="O45" s="97"/>
      <c r="P45" s="96"/>
      <c r="Q45" s="95"/>
      <c r="R45" s="95"/>
      <c r="S45" s="95"/>
      <c r="T45" s="96"/>
      <c r="U45" s="97"/>
      <c r="V45" s="96"/>
      <c r="W45" s="40"/>
    </row>
    <row r="46" spans="2:23" ht="57" customHeight="1">
      <c r="B46" s="39"/>
      <c r="C46" s="39"/>
      <c r="D46" s="39"/>
      <c r="E46" s="95"/>
      <c r="F46" s="95"/>
      <c r="G46" s="95"/>
      <c r="H46" s="96"/>
      <c r="I46" s="97"/>
      <c r="J46" s="96"/>
      <c r="K46" s="95"/>
      <c r="L46" s="95"/>
      <c r="M46" s="95"/>
      <c r="N46" s="96"/>
      <c r="O46" s="97"/>
      <c r="P46" s="96"/>
      <c r="Q46" s="95"/>
      <c r="R46" s="95"/>
      <c r="S46" s="95"/>
      <c r="T46" s="96"/>
      <c r="U46" s="97"/>
      <c r="V46" s="96"/>
      <c r="W46" s="40"/>
    </row>
    <row r="47" spans="2:23" ht="57" customHeight="1">
      <c r="B47" s="39"/>
      <c r="C47" s="39"/>
      <c r="D47" s="39"/>
      <c r="E47" s="95"/>
      <c r="F47" s="95"/>
      <c r="G47" s="95"/>
      <c r="H47" s="96"/>
      <c r="I47" s="97"/>
      <c r="J47" s="96"/>
      <c r="K47" s="95"/>
      <c r="L47" s="95"/>
      <c r="M47" s="95"/>
      <c r="N47" s="96"/>
      <c r="O47" s="97"/>
      <c r="P47" s="96"/>
      <c r="Q47" s="95"/>
      <c r="R47" s="95"/>
      <c r="S47" s="95"/>
      <c r="T47" s="96"/>
      <c r="U47" s="97"/>
      <c r="V47" s="96"/>
      <c r="W47" s="40"/>
    </row>
    <row r="48" spans="2:23" ht="57" customHeight="1">
      <c r="B48" s="39"/>
      <c r="C48" s="39"/>
      <c r="D48" s="39"/>
      <c r="E48" s="95"/>
      <c r="F48" s="95"/>
      <c r="G48" s="95"/>
      <c r="H48" s="96"/>
      <c r="I48" s="97"/>
      <c r="J48" s="96"/>
      <c r="K48" s="95"/>
      <c r="L48" s="95"/>
      <c r="M48" s="95"/>
      <c r="N48" s="96"/>
      <c r="O48" s="97"/>
      <c r="P48" s="96"/>
      <c r="Q48" s="95"/>
      <c r="R48" s="95"/>
      <c r="S48" s="95"/>
      <c r="T48" s="96"/>
      <c r="U48" s="97"/>
      <c r="V48" s="96"/>
      <c r="W48" s="40"/>
    </row>
    <row r="49" spans="2:23" ht="57" customHeight="1">
      <c r="B49" s="39"/>
      <c r="C49" s="39"/>
      <c r="D49" s="39"/>
      <c r="E49" s="95"/>
      <c r="F49" s="95"/>
      <c r="G49" s="95"/>
      <c r="H49" s="96"/>
      <c r="I49" s="97"/>
      <c r="J49" s="96"/>
      <c r="K49" s="95"/>
      <c r="L49" s="95"/>
      <c r="M49" s="95"/>
      <c r="N49" s="96"/>
      <c r="O49" s="97"/>
      <c r="P49" s="96"/>
      <c r="Q49" s="95"/>
      <c r="R49" s="95"/>
      <c r="S49" s="95"/>
      <c r="T49" s="96"/>
      <c r="U49" s="97"/>
      <c r="V49" s="96"/>
      <c r="W49" s="40"/>
    </row>
    <row r="50" spans="2:23" ht="57" customHeight="1">
      <c r="B50" s="39"/>
      <c r="C50" s="39"/>
      <c r="D50" s="39"/>
      <c r="E50" s="95"/>
      <c r="F50" s="95"/>
      <c r="G50" s="95"/>
      <c r="H50" s="96"/>
      <c r="I50" s="97"/>
      <c r="J50" s="96"/>
      <c r="K50" s="95"/>
      <c r="L50" s="95"/>
      <c r="M50" s="95"/>
      <c r="N50" s="96"/>
      <c r="O50" s="97"/>
      <c r="P50" s="96"/>
      <c r="Q50" s="95"/>
      <c r="R50" s="95"/>
      <c r="S50" s="95"/>
      <c r="T50" s="96"/>
      <c r="U50" s="97"/>
      <c r="V50" s="96"/>
      <c r="W50" s="40"/>
    </row>
    <row r="51" spans="2:23" ht="57" customHeight="1">
      <c r="B51" s="39"/>
      <c r="C51" s="39"/>
      <c r="D51" s="39"/>
      <c r="E51" s="95"/>
      <c r="F51" s="95"/>
      <c r="G51" s="95"/>
      <c r="H51" s="96"/>
      <c r="I51" s="97"/>
      <c r="J51" s="96"/>
      <c r="K51" s="95"/>
      <c r="L51" s="95"/>
      <c r="M51" s="95"/>
      <c r="N51" s="96"/>
      <c r="O51" s="97"/>
      <c r="P51" s="96"/>
      <c r="Q51" s="95"/>
      <c r="R51" s="95"/>
      <c r="S51" s="95"/>
      <c r="T51" s="96"/>
      <c r="U51" s="97"/>
      <c r="V51" s="96"/>
      <c r="W51" s="40"/>
    </row>
    <row r="52" spans="2:23" ht="57" customHeight="1">
      <c r="B52" s="39"/>
      <c r="C52" s="39"/>
      <c r="D52" s="39"/>
      <c r="E52" s="95"/>
      <c r="F52" s="95"/>
      <c r="G52" s="95"/>
      <c r="H52" s="96"/>
      <c r="I52" s="97"/>
      <c r="J52" s="96"/>
      <c r="K52" s="95"/>
      <c r="L52" s="95"/>
      <c r="M52" s="95"/>
      <c r="N52" s="96"/>
      <c r="O52" s="97"/>
      <c r="P52" s="96"/>
      <c r="Q52" s="95"/>
      <c r="R52" s="95"/>
      <c r="S52" s="95"/>
      <c r="T52" s="96"/>
      <c r="U52" s="97"/>
      <c r="V52" s="96"/>
      <c r="W52" s="40"/>
    </row>
    <row r="53" spans="2:23" ht="57" customHeight="1">
      <c r="B53" s="39"/>
      <c r="C53" s="39"/>
      <c r="D53" s="39"/>
      <c r="E53" s="95"/>
      <c r="F53" s="95"/>
      <c r="G53" s="95"/>
      <c r="H53" s="96"/>
      <c r="I53" s="97"/>
      <c r="J53" s="96"/>
      <c r="K53" s="95"/>
      <c r="L53" s="95"/>
      <c r="M53" s="95"/>
      <c r="N53" s="96"/>
      <c r="O53" s="97"/>
      <c r="P53" s="96"/>
      <c r="Q53" s="95"/>
      <c r="R53" s="95"/>
      <c r="S53" s="95"/>
      <c r="T53" s="96"/>
      <c r="U53" s="97"/>
      <c r="V53" s="96"/>
      <c r="W53" s="40"/>
    </row>
    <row r="54" spans="2:23" ht="57" customHeight="1">
      <c r="B54" s="39"/>
      <c r="C54" s="39"/>
      <c r="D54" s="39"/>
      <c r="E54" s="95"/>
      <c r="F54" s="95"/>
      <c r="G54" s="95"/>
      <c r="H54" s="96"/>
      <c r="I54" s="97"/>
      <c r="J54" s="96"/>
      <c r="K54" s="95"/>
      <c r="L54" s="95"/>
      <c r="M54" s="95"/>
      <c r="N54" s="96"/>
      <c r="O54" s="97"/>
      <c r="P54" s="96"/>
      <c r="Q54" s="95"/>
      <c r="R54" s="95"/>
      <c r="S54" s="95"/>
      <c r="T54" s="96"/>
      <c r="U54" s="97"/>
      <c r="V54" s="96"/>
      <c r="W54" s="40"/>
    </row>
    <row r="55" spans="2:23" ht="57" customHeight="1">
      <c r="B55" s="39"/>
      <c r="C55" s="39"/>
      <c r="D55" s="39"/>
      <c r="E55" s="95"/>
      <c r="F55" s="95"/>
      <c r="G55" s="95"/>
      <c r="H55" s="96"/>
      <c r="I55" s="97"/>
      <c r="J55" s="96"/>
      <c r="K55" s="95"/>
      <c r="L55" s="95"/>
      <c r="M55" s="95"/>
      <c r="N55" s="96"/>
      <c r="O55" s="97"/>
      <c r="P55" s="96"/>
      <c r="Q55" s="95"/>
      <c r="R55" s="95"/>
      <c r="S55" s="95"/>
      <c r="T55" s="96"/>
      <c r="U55" s="97"/>
      <c r="V55" s="96"/>
      <c r="W55" s="40"/>
    </row>
    <row r="56" spans="2:23" ht="57" customHeight="1">
      <c r="B56" s="39"/>
      <c r="C56" s="39"/>
      <c r="D56" s="39"/>
      <c r="E56" s="95"/>
      <c r="F56" s="95"/>
      <c r="G56" s="95"/>
      <c r="H56" s="96"/>
      <c r="I56" s="97"/>
      <c r="J56" s="96"/>
      <c r="K56" s="95"/>
      <c r="L56" s="95"/>
      <c r="M56" s="95"/>
      <c r="N56" s="96"/>
      <c r="O56" s="97"/>
      <c r="P56" s="96"/>
      <c r="Q56" s="95"/>
      <c r="R56" s="95"/>
      <c r="S56" s="95"/>
      <c r="T56" s="96"/>
      <c r="U56" s="97"/>
      <c r="V56" s="96"/>
      <c r="W56" s="40"/>
    </row>
    <row r="57" spans="2:23" ht="57" customHeight="1">
      <c r="B57" s="39"/>
      <c r="C57" s="39"/>
      <c r="D57" s="39"/>
      <c r="E57" s="95"/>
      <c r="F57" s="95"/>
      <c r="G57" s="95"/>
      <c r="H57" s="96"/>
      <c r="I57" s="97"/>
      <c r="J57" s="96"/>
      <c r="K57" s="95"/>
      <c r="L57" s="95"/>
      <c r="M57" s="95"/>
      <c r="N57" s="96"/>
      <c r="O57" s="97"/>
      <c r="P57" s="96"/>
      <c r="Q57" s="95"/>
      <c r="R57" s="95"/>
      <c r="S57" s="95"/>
      <c r="T57" s="96"/>
      <c r="U57" s="97"/>
      <c r="V57" s="96"/>
      <c r="W57" s="40"/>
    </row>
    <row r="58" spans="2:23" ht="57" customHeight="1">
      <c r="B58" s="39"/>
      <c r="C58" s="39"/>
      <c r="D58" s="39"/>
      <c r="E58" s="95"/>
      <c r="F58" s="95"/>
      <c r="G58" s="95"/>
      <c r="H58" s="96"/>
      <c r="I58" s="97"/>
      <c r="J58" s="96"/>
      <c r="K58" s="95"/>
      <c r="L58" s="95"/>
      <c r="M58" s="95"/>
      <c r="N58" s="96"/>
      <c r="O58" s="97"/>
      <c r="P58" s="96"/>
      <c r="Q58" s="95"/>
      <c r="R58" s="95"/>
      <c r="S58" s="95"/>
      <c r="T58" s="96"/>
      <c r="U58" s="97"/>
      <c r="V58" s="96"/>
      <c r="W58" s="40"/>
    </row>
    <row r="59" spans="2:23" ht="57" customHeight="1">
      <c r="B59" s="39"/>
      <c r="C59" s="39"/>
      <c r="D59" s="39"/>
      <c r="E59" s="95"/>
      <c r="F59" s="95"/>
      <c r="G59" s="95"/>
      <c r="H59" s="96"/>
      <c r="I59" s="97"/>
      <c r="J59" s="96"/>
      <c r="K59" s="95"/>
      <c r="L59" s="95"/>
      <c r="M59" s="95"/>
      <c r="N59" s="96"/>
      <c r="O59" s="97"/>
      <c r="P59" s="96"/>
      <c r="Q59" s="95"/>
      <c r="R59" s="95"/>
      <c r="S59" s="95"/>
      <c r="T59" s="96"/>
      <c r="U59" s="97"/>
      <c r="V59" s="96"/>
      <c r="W59" s="40"/>
    </row>
    <row r="60" spans="2:23" ht="57" customHeight="1">
      <c r="B60" s="39"/>
      <c r="C60" s="39"/>
      <c r="D60" s="39"/>
      <c r="E60" s="95"/>
      <c r="F60" s="95"/>
      <c r="G60" s="95"/>
      <c r="H60" s="96"/>
      <c r="I60" s="97"/>
      <c r="J60" s="96"/>
      <c r="K60" s="95"/>
      <c r="L60" s="95"/>
      <c r="M60" s="95"/>
      <c r="N60" s="96"/>
      <c r="O60" s="97"/>
      <c r="P60" s="96"/>
      <c r="Q60" s="95"/>
      <c r="R60" s="95"/>
      <c r="S60" s="95"/>
      <c r="T60" s="96"/>
      <c r="U60" s="97"/>
      <c r="V60" s="96"/>
      <c r="W60" s="40"/>
    </row>
    <row r="61" spans="2:23" ht="57" customHeight="1">
      <c r="B61" s="39"/>
      <c r="C61" s="39"/>
      <c r="D61" s="39"/>
      <c r="E61" s="95"/>
      <c r="F61" s="95"/>
      <c r="G61" s="95"/>
      <c r="H61" s="96"/>
      <c r="I61" s="97"/>
      <c r="J61" s="96"/>
      <c r="K61" s="95"/>
      <c r="L61" s="95"/>
      <c r="M61" s="95"/>
      <c r="N61" s="96"/>
      <c r="O61" s="97"/>
      <c r="P61" s="96"/>
      <c r="Q61" s="95"/>
      <c r="R61" s="95"/>
      <c r="S61" s="95"/>
      <c r="T61" s="96"/>
      <c r="U61" s="97"/>
      <c r="V61" s="96"/>
      <c r="W61" s="40"/>
    </row>
  </sheetData>
  <mergeCells count="9">
    <mergeCell ref="B3:W3"/>
    <mergeCell ref="B4:W4"/>
    <mergeCell ref="B5:W5"/>
    <mergeCell ref="B8:B9"/>
    <mergeCell ref="C8:D8"/>
    <mergeCell ref="E8:J8"/>
    <mergeCell ref="K8:P8"/>
    <mergeCell ref="Q8:V8"/>
    <mergeCell ref="W8:W9"/>
  </mergeCells>
  <printOptions/>
  <pageMargins left="0.75" right="0.46" top="0.61" bottom="0.67" header="0.4921259845" footer="0.4921259845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8" topLeftCell="BM9" activePane="bottomLeft" state="frozen"/>
      <selection pane="topLeft" activeCell="B2" sqref="B2:K39"/>
      <selection pane="bottomLeft" activeCell="B2" sqref="B2:K39"/>
    </sheetView>
  </sheetViews>
  <sheetFormatPr defaultColWidth="11.421875" defaultRowHeight="12.75"/>
  <cols>
    <col min="1" max="1" width="1.28515625" style="0" hidden="1" customWidth="1"/>
    <col min="2" max="2" width="4.00390625" style="104" bestFit="1" customWidth="1"/>
    <col min="3" max="3" width="8.28125" style="0" bestFit="1" customWidth="1"/>
    <col min="6" max="6" width="4.421875" style="0" bestFit="1" customWidth="1"/>
    <col min="7" max="7" width="28.8515625" style="0" bestFit="1" customWidth="1"/>
    <col min="9" max="9" width="5.7109375" style="0" bestFit="1" customWidth="1"/>
  </cols>
  <sheetData>
    <row r="1" spans="1:11" ht="13.5" thickBot="1">
      <c r="A1" s="1"/>
      <c r="B1" s="98"/>
      <c r="C1" s="1"/>
      <c r="D1" s="2"/>
      <c r="E1" s="2"/>
      <c r="F1" s="1"/>
      <c r="G1" s="2"/>
      <c r="H1" s="2"/>
      <c r="I1" s="1"/>
      <c r="J1" s="2"/>
      <c r="K1" s="2"/>
    </row>
    <row r="2" spans="1:11" ht="12.75">
      <c r="A2" s="1"/>
      <c r="B2" s="99"/>
      <c r="C2" s="4"/>
      <c r="D2" s="5"/>
      <c r="E2" s="5"/>
      <c r="F2" s="4"/>
      <c r="G2" s="5"/>
      <c r="H2" s="6"/>
      <c r="I2" s="4"/>
      <c r="J2" s="6"/>
      <c r="K2" s="7"/>
    </row>
    <row r="3" spans="1:11" ht="33">
      <c r="A3" s="8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11"/>
    </row>
    <row r="4" spans="1:11" ht="37.5">
      <c r="A4" s="8"/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4"/>
    </row>
    <row r="5" spans="1:11" ht="19.5">
      <c r="A5" s="15"/>
      <c r="B5" s="16" t="s">
        <v>25</v>
      </c>
      <c r="C5" s="17"/>
      <c r="D5" s="17"/>
      <c r="E5" s="17"/>
      <c r="F5" s="17"/>
      <c r="G5" s="17"/>
      <c r="H5" s="17"/>
      <c r="I5" s="17"/>
      <c r="J5" s="17"/>
      <c r="K5" s="18"/>
    </row>
    <row r="6" spans="1:11" ht="13.5" thickBot="1">
      <c r="A6" s="19"/>
      <c r="B6" s="100"/>
      <c r="C6" s="21"/>
      <c r="D6" s="22"/>
      <c r="E6" s="22"/>
      <c r="F6" s="21"/>
      <c r="G6" s="22"/>
      <c r="H6" s="23"/>
      <c r="I6" s="21"/>
      <c r="J6" s="23"/>
      <c r="K6" s="24"/>
    </row>
    <row r="7" spans="2:11" ht="12.75">
      <c r="B7" s="101"/>
      <c r="C7" s="25"/>
      <c r="D7" s="25"/>
      <c r="E7" s="25"/>
      <c r="F7" s="25"/>
      <c r="G7" s="25"/>
      <c r="H7" s="25"/>
      <c r="I7" s="25"/>
      <c r="J7" s="25"/>
      <c r="K7" s="25"/>
    </row>
    <row r="8" spans="1:11" ht="60.75" customHeight="1">
      <c r="A8" s="8"/>
      <c r="B8" s="102" t="s">
        <v>3</v>
      </c>
      <c r="C8" s="26" t="s">
        <v>4</v>
      </c>
      <c r="D8" s="27" t="s">
        <v>5</v>
      </c>
      <c r="E8" s="27" t="s">
        <v>6</v>
      </c>
      <c r="F8" s="26" t="s">
        <v>7</v>
      </c>
      <c r="G8" s="27" t="s">
        <v>8</v>
      </c>
      <c r="H8" s="28" t="s">
        <v>9</v>
      </c>
      <c r="I8" s="26" t="s">
        <v>10</v>
      </c>
      <c r="J8" s="28" t="s">
        <v>11</v>
      </c>
      <c r="K8" s="28" t="s">
        <v>12</v>
      </c>
    </row>
    <row r="9" spans="1:11" ht="3.75" customHeight="1">
      <c r="A9" s="1"/>
      <c r="B9" s="98"/>
      <c r="C9" s="2"/>
      <c r="D9" s="29"/>
      <c r="E9" s="29"/>
      <c r="F9" s="2"/>
      <c r="G9" s="29"/>
      <c r="H9" s="30"/>
      <c r="I9" s="2"/>
      <c r="J9" s="30"/>
      <c r="K9" s="30"/>
    </row>
    <row r="10" spans="1:11" ht="12.75">
      <c r="A10" s="31"/>
      <c r="B10" s="44">
        <v>1</v>
      </c>
      <c r="C10" s="32">
        <f>IF('[1]Abrechnung'!H95=2,'[1]Abrechnung'!A95," ")</f>
        <v>92</v>
      </c>
      <c r="D10" s="32" t="str">
        <f>IF('[1]Abrechnung'!H95=2,'[1]Abrechnung'!B95," ")</f>
        <v>Hameister</v>
      </c>
      <c r="E10" s="32" t="str">
        <f>IF('[1]Abrechnung'!H95=2,'[1]Abrechnung'!C95," ")</f>
        <v>Katja</v>
      </c>
      <c r="F10" s="32">
        <f>IF('[1]Abrechnung'!H95=2,'[1]Abrechnung'!D95," ")</f>
        <v>26</v>
      </c>
      <c r="G10" s="32" t="str">
        <f>IF('[1]Abrechnung'!H95=2,'[1]Abrechnung'!F95," ")</f>
        <v>Kleinvollstedter Mädels</v>
      </c>
      <c r="H10" s="33">
        <f>IF('[1]Abrechnung'!$H95=2,'[1]Abrechnung'!M95," ")</f>
        <v>0.006921296296296009</v>
      </c>
      <c r="I10" s="34">
        <f>IF('[1]Abrechnung'!$H95=2,'[1]Abrechnung'!J95," ")</f>
        <v>1</v>
      </c>
      <c r="J10" s="33">
        <f>IF('[1]Abrechnung'!$H95=2,'[1]Abrechnung'!K95," ")</f>
        <v>0.00023148148148148146</v>
      </c>
      <c r="K10" s="33">
        <f>IF('[1]Abrechnung'!$H95=2,'[1]Abrechnung'!N95," ")</f>
        <v>0.007152777777777491</v>
      </c>
    </row>
    <row r="11" spans="2:11" ht="12.75">
      <c r="B11" s="103">
        <v>2</v>
      </c>
      <c r="C11" s="32">
        <f>IF('[1]Abrechnung'!H47=2,'[1]Abrechnung'!A47," ")</f>
        <v>44</v>
      </c>
      <c r="D11" s="32" t="str">
        <f>IF('[1]Abrechnung'!H47=2,'[1]Abrechnung'!B47," ")</f>
        <v>Dieck</v>
      </c>
      <c r="E11" s="32" t="str">
        <f>IF('[1]Abrechnung'!H47=2,'[1]Abrechnung'!C47," ")</f>
        <v>Julia</v>
      </c>
      <c r="F11" s="32">
        <f>IF('[1]Abrechnung'!H47=2,'[1]Abrechnung'!D47," ")</f>
        <v>20</v>
      </c>
      <c r="G11" s="32" t="str">
        <f>IF('[1]Abrechnung'!H47=2,'[1]Abrechnung'!F47," ")</f>
        <v>SSV Nienborstel – Damen U35</v>
      </c>
      <c r="H11" s="33">
        <f>IF('[1]Abrechnung'!$H47=2,'[1]Abrechnung'!M47," ")</f>
        <v>0.007210648148148535</v>
      </c>
      <c r="I11" s="34">
        <f>IF('[1]Abrechnung'!$H47=2,'[1]Abrechnung'!J47," ")</f>
        <v>0</v>
      </c>
      <c r="J11" s="33">
        <f>IF('[1]Abrechnung'!$H47=2,'[1]Abrechnung'!K47," ")</f>
        <v>0</v>
      </c>
      <c r="K11" s="33">
        <f>IF('[1]Abrechnung'!$H47=2,'[1]Abrechnung'!N47," ")</f>
        <v>0.007210648148148535</v>
      </c>
    </row>
    <row r="12" spans="1:11" ht="12.75">
      <c r="A12" s="1"/>
      <c r="B12" s="44">
        <v>3</v>
      </c>
      <c r="C12" s="32">
        <f>IF('[1]Abrechnung'!H17=2,'[1]Abrechnung'!A17," ")</f>
        <v>14</v>
      </c>
      <c r="D12" s="32" t="str">
        <f>IF('[1]Abrechnung'!H17=2,'[1]Abrechnung'!B17," ")</f>
        <v>Wittorf</v>
      </c>
      <c r="E12" s="32" t="str">
        <f>IF('[1]Abrechnung'!H17=2,'[1]Abrechnung'!C17," ")</f>
        <v>Theres</v>
      </c>
      <c r="F12" s="32">
        <f>IF('[1]Abrechnung'!H17=2,'[1]Abrechnung'!D17," ")</f>
        <v>20</v>
      </c>
      <c r="G12" s="32" t="str">
        <f>IF('[1]Abrechnung'!H17=2,'[1]Abrechnung'!F17," ")</f>
        <v>SSV Nienborstel – Damen U35</v>
      </c>
      <c r="H12" s="33">
        <f>IF('[1]Abrechnung'!$H17=2,'[1]Abrechnung'!M17," ")</f>
        <v>0.007476851851851984</v>
      </c>
      <c r="I12" s="34">
        <f>IF('[1]Abrechnung'!$H17=2,'[1]Abrechnung'!J17," ")</f>
        <v>1</v>
      </c>
      <c r="J12" s="33">
        <f>IF('[1]Abrechnung'!$H17=2,'[1]Abrechnung'!K17," ")</f>
        <v>0.00023148148148148146</v>
      </c>
      <c r="K12" s="33">
        <f>IF('[1]Abrechnung'!$H17=2,'[1]Abrechnung'!N17," ")</f>
        <v>0.007708333333333466</v>
      </c>
    </row>
    <row r="13" spans="2:11" ht="12.75">
      <c r="B13" s="103">
        <v>4</v>
      </c>
      <c r="C13" s="32">
        <f>IF('[1]Abrechnung'!H87=2,'[1]Abrechnung'!A87," ")</f>
        <v>84</v>
      </c>
      <c r="D13" s="32" t="str">
        <f>IF('[1]Abrechnung'!H87=2,'[1]Abrechnung'!B87," ")</f>
        <v>Rohwedder</v>
      </c>
      <c r="E13" s="32" t="str">
        <f>IF('[1]Abrechnung'!H87=2,'[1]Abrechnung'!C87," ")</f>
        <v>Wiebke</v>
      </c>
      <c r="F13" s="32">
        <f>IF('[1]Abrechnung'!H87=2,'[1]Abrechnung'!D87," ")</f>
        <v>19</v>
      </c>
      <c r="G13" s="32" t="str">
        <f>IF('[1]Abrechnung'!H87=2,'[1]Abrechnung'!F87," ")</f>
        <v>SSV Nienborstel – Damen U35</v>
      </c>
      <c r="H13" s="33">
        <f>IF('[1]Abrechnung'!$H87=2,'[1]Abrechnung'!M87," ")</f>
        <v>0.008402777777777981</v>
      </c>
      <c r="I13" s="34">
        <f>IF('[1]Abrechnung'!$H87=2,'[1]Abrechnung'!J87," ")</f>
        <v>0</v>
      </c>
      <c r="J13" s="33">
        <f>IF('[1]Abrechnung'!$H87=2,'[1]Abrechnung'!K87," ")</f>
        <v>0</v>
      </c>
      <c r="K13" s="33">
        <f>IF('[1]Abrechnung'!$H87=2,'[1]Abrechnung'!N87," ")</f>
        <v>0.008402777777777981</v>
      </c>
    </row>
    <row r="14" spans="2:11" ht="12.75">
      <c r="B14" s="44">
        <v>5</v>
      </c>
      <c r="C14" s="32">
        <f>IF('[1]Abrechnung'!H29=2,'[1]Abrechnung'!A29," ")</f>
        <v>26</v>
      </c>
      <c r="D14" s="32" t="str">
        <f>IF('[1]Abrechnung'!H29=2,'[1]Abrechnung'!B29," ")</f>
        <v>Bichel</v>
      </c>
      <c r="E14" s="32" t="str">
        <f>IF('[1]Abrechnung'!H29=2,'[1]Abrechnung'!C29," ")</f>
        <v>Jessica</v>
      </c>
      <c r="F14" s="32">
        <f>IF('[1]Abrechnung'!H29=2,'[1]Abrechnung'!D29," ")</f>
        <v>28</v>
      </c>
      <c r="G14" s="32" t="str">
        <f>IF('[1]Abrechnung'!H29=2,'[1]Abrechnung'!F29," ")</f>
        <v>Die Turboschnecken</v>
      </c>
      <c r="H14" s="33">
        <f>IF('[1]Abrechnung'!$H29=2,'[1]Abrechnung'!M29," ")</f>
        <v>0.008495370370370847</v>
      </c>
      <c r="I14" s="34">
        <f>IF('[1]Abrechnung'!$H29=2,'[1]Abrechnung'!J29," ")</f>
        <v>0</v>
      </c>
      <c r="J14" s="33">
        <f>IF('[1]Abrechnung'!$H29=2,'[1]Abrechnung'!K29," ")</f>
        <v>0</v>
      </c>
      <c r="K14" s="33">
        <f>IF('[1]Abrechnung'!$H29=2,'[1]Abrechnung'!N29," ")</f>
        <v>0.008495370370370847</v>
      </c>
    </row>
    <row r="15" spans="2:11" ht="12.75">
      <c r="B15" s="103">
        <v>6</v>
      </c>
      <c r="C15" s="32">
        <f>IF('[1]Abrechnung'!H31=2,'[1]Abrechnung'!A31," ")</f>
        <v>28</v>
      </c>
      <c r="D15" s="32" t="str">
        <f>IF('[1]Abrechnung'!H31=2,'[1]Abrechnung'!B31," ")</f>
        <v>Sievers</v>
      </c>
      <c r="E15" s="32" t="str">
        <f>IF('[1]Abrechnung'!H31=2,'[1]Abrechnung'!C31," ")</f>
        <v>Janne </v>
      </c>
      <c r="F15" s="32">
        <f>IF('[1]Abrechnung'!H31=2,'[1]Abrechnung'!D31," ")</f>
        <v>19</v>
      </c>
      <c r="G15" s="32" t="str">
        <f>IF('[1]Abrechnung'!H31=2,'[1]Abrechnung'!F31," ")</f>
        <v>Der Schneckenexpress</v>
      </c>
      <c r="H15" s="33">
        <f>IF('[1]Abrechnung'!$H31=2,'[1]Abrechnung'!M31," ")</f>
        <v>0.00813657407407442</v>
      </c>
      <c r="I15" s="34">
        <f>IF('[1]Abrechnung'!$H31=2,'[1]Abrechnung'!J31," ")</f>
        <v>2</v>
      </c>
      <c r="J15" s="33">
        <f>IF('[1]Abrechnung'!$H31=2,'[1]Abrechnung'!K31," ")</f>
        <v>0.0004629629629629629</v>
      </c>
      <c r="K15" s="33">
        <f>IF('[1]Abrechnung'!$H31=2,'[1]Abrechnung'!N31," ")</f>
        <v>0.008599537037037384</v>
      </c>
    </row>
    <row r="16" spans="2:11" ht="12.75">
      <c r="B16" s="44">
        <v>7</v>
      </c>
      <c r="C16" s="32">
        <f>IF('[1]Abrechnung'!H89=2,'[1]Abrechnung'!A89," ")</f>
        <v>86</v>
      </c>
      <c r="D16" s="32" t="str">
        <f>IF('[1]Abrechnung'!H89=2,'[1]Abrechnung'!B89," ")</f>
        <v>Berli</v>
      </c>
      <c r="E16" s="32" t="str">
        <f>IF('[1]Abrechnung'!H89=2,'[1]Abrechnung'!C89," ")</f>
        <v>Anne</v>
      </c>
      <c r="F16" s="32">
        <f>IF('[1]Abrechnung'!H89=2,'[1]Abrechnung'!D89," ")</f>
        <v>27</v>
      </c>
      <c r="G16" s="32" t="str">
        <f>IF('[1]Abrechnung'!H89=2,'[1]Abrechnung'!F89," ")</f>
        <v>Der Schneckenexpress</v>
      </c>
      <c r="H16" s="33">
        <f>IF('[1]Abrechnung'!$H89=2,'[1]Abrechnung'!M89," ")</f>
        <v>0.008425925925926059</v>
      </c>
      <c r="I16" s="34">
        <f>IF('[1]Abrechnung'!$H89=2,'[1]Abrechnung'!J89," ")</f>
        <v>1</v>
      </c>
      <c r="J16" s="33">
        <f>IF('[1]Abrechnung'!$H89=2,'[1]Abrechnung'!K89," ")</f>
        <v>0.00023148148148148146</v>
      </c>
      <c r="K16" s="33">
        <f>IF('[1]Abrechnung'!$H89=2,'[1]Abrechnung'!N89," ")</f>
        <v>0.00865740740740754</v>
      </c>
    </row>
    <row r="17" spans="2:11" ht="12.75">
      <c r="B17" s="103">
        <v>8</v>
      </c>
      <c r="C17" s="32">
        <f>IF('[1]Abrechnung'!H61=2,'[1]Abrechnung'!A61," ")</f>
        <v>58</v>
      </c>
      <c r="D17" s="32" t="str">
        <f>IF('[1]Abrechnung'!H61=2,'[1]Abrechnung'!B61," ")</f>
        <v>Kruse</v>
      </c>
      <c r="E17" s="32" t="str">
        <f>IF('[1]Abrechnung'!H61=2,'[1]Abrechnung'!C61," ")</f>
        <v>Jana</v>
      </c>
      <c r="F17" s="32">
        <f>IF('[1]Abrechnung'!H61=2,'[1]Abrechnung'!D61," ")</f>
        <v>18</v>
      </c>
      <c r="G17" s="32" t="str">
        <f>IF('[1]Abrechnung'!H61=2,'[1]Abrechnung'!F61," ")</f>
        <v>Der Schneckenexpress</v>
      </c>
      <c r="H17" s="33">
        <f>IF('[1]Abrechnung'!$H61=2,'[1]Abrechnung'!M61," ")</f>
        <v>0.00761574074074034</v>
      </c>
      <c r="I17" s="34">
        <f>IF('[1]Abrechnung'!$H61=2,'[1]Abrechnung'!J61," ")</f>
        <v>5</v>
      </c>
      <c r="J17" s="33">
        <f>IF('[1]Abrechnung'!$H61=2,'[1]Abrechnung'!K61," ")</f>
        <v>0.0011574074074074073</v>
      </c>
      <c r="K17" s="33">
        <f>IF('[1]Abrechnung'!$H61=2,'[1]Abrechnung'!N61," ")</f>
        <v>0.008773148148147747</v>
      </c>
    </row>
    <row r="18" spans="2:11" ht="12.75">
      <c r="B18" s="44">
        <v>9</v>
      </c>
      <c r="C18" s="32">
        <f>IF('[1]Abrechnung'!H49=2,'[1]Abrechnung'!A49," ")</f>
        <v>46</v>
      </c>
      <c r="D18" s="32" t="str">
        <f>IF('[1]Abrechnung'!H49=2,'[1]Abrechnung'!B49," ")</f>
        <v>Wittorf</v>
      </c>
      <c r="E18" s="32" t="str">
        <f>IF('[1]Abrechnung'!H49=2,'[1]Abrechnung'!C49," ")</f>
        <v>Malena</v>
      </c>
      <c r="F18" s="32">
        <f>IF('[1]Abrechnung'!H49=2,'[1]Abrechnung'!D49," ")</f>
        <v>18</v>
      </c>
      <c r="G18" s="32" t="str">
        <f>IF('[1]Abrechnung'!H49=2,'[1]Abrechnung'!F49," ")</f>
        <v>SSV Nienborstel – Damen Ü36</v>
      </c>
      <c r="H18" s="33">
        <f>IF('[1]Abrechnung'!$H49=2,'[1]Abrechnung'!M49," ")</f>
        <v>0.009097222222222534</v>
      </c>
      <c r="I18" s="34">
        <f>IF('[1]Abrechnung'!$H49=2,'[1]Abrechnung'!J49," ")</f>
        <v>0</v>
      </c>
      <c r="J18" s="33">
        <f>IF('[1]Abrechnung'!$H49=2,'[1]Abrechnung'!K49," ")</f>
        <v>0</v>
      </c>
      <c r="K18" s="33">
        <f>IF('[1]Abrechnung'!$H49=2,'[1]Abrechnung'!N49," ")</f>
        <v>0.009097222222222534</v>
      </c>
    </row>
    <row r="19" spans="2:11" ht="12.75">
      <c r="B19" s="103">
        <v>10</v>
      </c>
      <c r="C19" s="32">
        <f>IF('[1]Abrechnung'!H28=2,'[1]Abrechnung'!A28," ")</f>
        <v>25</v>
      </c>
      <c r="D19" s="32" t="str">
        <f>IF('[1]Abrechnung'!H28=2,'[1]Abrechnung'!B28," ")</f>
        <v>Schnoor</v>
      </c>
      <c r="E19" s="32" t="str">
        <f>IF('[1]Abrechnung'!H28=2,'[1]Abrechnung'!C28," ")</f>
        <v>Britta</v>
      </c>
      <c r="F19" s="32">
        <f>IF('[1]Abrechnung'!H28=2,'[1]Abrechnung'!D28," ")</f>
        <v>35</v>
      </c>
      <c r="G19" s="32" t="str">
        <f>IF('[1]Abrechnung'!H28=2,'[1]Abrechnung'!F28," ")</f>
        <v>KK Bargstedt – Damen</v>
      </c>
      <c r="H19" s="33">
        <f>IF('[1]Abrechnung'!$H28=2,'[1]Abrechnung'!M28," ")</f>
        <v>0.007986111111111138</v>
      </c>
      <c r="I19" s="34">
        <f>IF('[1]Abrechnung'!$H28=2,'[1]Abrechnung'!J28," ")</f>
        <v>5</v>
      </c>
      <c r="J19" s="33">
        <f>IF('[1]Abrechnung'!$H28=2,'[1]Abrechnung'!K28," ")</f>
        <v>0.0011574074074074073</v>
      </c>
      <c r="K19" s="33">
        <f>IF('[1]Abrechnung'!$H28=2,'[1]Abrechnung'!N28," ")</f>
        <v>0.009143518518518546</v>
      </c>
    </row>
    <row r="20" spans="2:11" ht="12.75">
      <c r="B20" s="44">
        <v>11</v>
      </c>
      <c r="C20" s="32">
        <f>IF('[1]Abrechnung'!H59=2,'[1]Abrechnung'!A59," ")</f>
        <v>56</v>
      </c>
      <c r="D20" s="32" t="str">
        <f>IF('[1]Abrechnung'!H59=2,'[1]Abrechnung'!B59," ")</f>
        <v>Wulff</v>
      </c>
      <c r="E20" s="32" t="str">
        <f>IF('[1]Abrechnung'!H59=2,'[1]Abrechnung'!C59," ")</f>
        <v>Miriam</v>
      </c>
      <c r="F20" s="32">
        <f>IF('[1]Abrechnung'!H59=2,'[1]Abrechnung'!D59," ")</f>
        <v>20</v>
      </c>
      <c r="G20" s="32" t="str">
        <f>IF('[1]Abrechnung'!H59=2,'[1]Abrechnung'!F59," ")</f>
        <v>Die Turboschnecken</v>
      </c>
      <c r="H20" s="33">
        <f>IF('[1]Abrechnung'!$H59=2,'[1]Abrechnung'!M59," ")</f>
        <v>0.008518518518518259</v>
      </c>
      <c r="I20" s="34">
        <f>IF('[1]Abrechnung'!$H59=2,'[1]Abrechnung'!J59," ")</f>
        <v>3</v>
      </c>
      <c r="J20" s="33">
        <f>IF('[1]Abrechnung'!$H59=2,'[1]Abrechnung'!K59," ")</f>
        <v>0.0006944444444444444</v>
      </c>
      <c r="K20" s="33">
        <f>IF('[1]Abrechnung'!$H59=2,'[1]Abrechnung'!N59," ")</f>
        <v>0.009212962962962703</v>
      </c>
    </row>
    <row r="21" spans="2:11" ht="12.75">
      <c r="B21" s="103">
        <v>12</v>
      </c>
      <c r="C21" s="32">
        <f>IF('[1]Abrechnung'!H36=2,'[1]Abrechnung'!A36," ")</f>
        <v>33</v>
      </c>
      <c r="D21" s="32" t="str">
        <f>IF('[1]Abrechnung'!H36=2,'[1]Abrechnung'!B36," ")</f>
        <v>Neuber</v>
      </c>
      <c r="E21" s="32" t="str">
        <f>IF('[1]Abrechnung'!H36=2,'[1]Abrechnung'!C36," ")</f>
        <v>Lena</v>
      </c>
      <c r="F21" s="32">
        <f>IF('[1]Abrechnung'!H36=2,'[1]Abrechnung'!D36," ")</f>
        <v>18</v>
      </c>
      <c r="G21" s="32" t="str">
        <f>IF('[1]Abrechnung'!H36=2,'[1]Abrechnung'!F36," ")</f>
        <v>Kleinvollstedter Mädels</v>
      </c>
      <c r="H21" s="33">
        <f>IF('[1]Abrechnung'!$H36=2,'[1]Abrechnung'!M36," ")</f>
        <v>0.007847222222221784</v>
      </c>
      <c r="I21" s="34">
        <f>IF('[1]Abrechnung'!$H36=2,'[1]Abrechnung'!J36," ")</f>
        <v>7</v>
      </c>
      <c r="J21" s="33">
        <f>IF('[1]Abrechnung'!$H36=2,'[1]Abrechnung'!K36," ")</f>
        <v>0.0016203703703703703</v>
      </c>
      <c r="K21" s="33">
        <f>IF('[1]Abrechnung'!$H36=2,'[1]Abrechnung'!N36," ")</f>
        <v>0.009467592592592155</v>
      </c>
    </row>
    <row r="22" spans="2:11" ht="12.75">
      <c r="B22" s="44">
        <v>13</v>
      </c>
      <c r="C22" s="32">
        <f>IF('[1]Abrechnung'!H35=2,'[1]Abrechnung'!A35," ")</f>
        <v>32</v>
      </c>
      <c r="D22" s="32" t="str">
        <f>IF('[1]Abrechnung'!H35=2,'[1]Abrechnung'!B35," ")</f>
        <v>Brumme</v>
      </c>
      <c r="E22" s="32" t="str">
        <f>IF('[1]Abrechnung'!H35=2,'[1]Abrechnung'!C35," ")</f>
        <v>Inga</v>
      </c>
      <c r="F22" s="32">
        <f>IF('[1]Abrechnung'!H35=2,'[1]Abrechnung'!D35," ")</f>
        <v>25</v>
      </c>
      <c r="G22" s="32" t="str">
        <f>IF('[1]Abrechnung'!H35=2,'[1]Abrechnung'!F35," ")</f>
        <v>Sparkasse Mittelholstein</v>
      </c>
      <c r="H22" s="33">
        <f>IF('[1]Abrechnung'!$H35=2,'[1]Abrechnung'!M35," ")</f>
        <v>0.00856481481481497</v>
      </c>
      <c r="I22" s="34">
        <f>IF('[1]Abrechnung'!$H35=2,'[1]Abrechnung'!J35," ")</f>
        <v>6</v>
      </c>
      <c r="J22" s="33">
        <f>IF('[1]Abrechnung'!$H35=2,'[1]Abrechnung'!K35," ")</f>
        <v>0.0013888888888888887</v>
      </c>
      <c r="K22" s="33">
        <f>IF('[1]Abrechnung'!$H35=2,'[1]Abrechnung'!N35," ")</f>
        <v>0.009953703703703859</v>
      </c>
    </row>
    <row r="23" spans="2:11" ht="12.75">
      <c r="B23" s="103">
        <v>14</v>
      </c>
      <c r="C23" s="32">
        <f>IF('[1]Abrechnung'!H48=2,'[1]Abrechnung'!A48," ")</f>
        <v>45</v>
      </c>
      <c r="D23" s="32" t="str">
        <f>IF('[1]Abrechnung'!H48=2,'[1]Abrechnung'!B48," ")</f>
        <v>Igel</v>
      </c>
      <c r="E23" s="32" t="str">
        <f>IF('[1]Abrechnung'!H48=2,'[1]Abrechnung'!C48," ")</f>
        <v>Kerstin</v>
      </c>
      <c r="F23" s="32">
        <f>IF('[1]Abrechnung'!H48=2,'[1]Abrechnung'!D48," ")</f>
        <v>28</v>
      </c>
      <c r="G23" s="32" t="str">
        <f>IF('[1]Abrechnung'!H48=2,'[1]Abrechnung'!F48," ")</f>
        <v>Die Turboschnecken</v>
      </c>
      <c r="H23" s="33">
        <f>IF('[1]Abrechnung'!$H48=2,'[1]Abrechnung'!M48," ")</f>
        <v>0.010034722222222126</v>
      </c>
      <c r="I23" s="34">
        <f>IF('[1]Abrechnung'!$H48=2,'[1]Abrechnung'!J48," ")</f>
        <v>2</v>
      </c>
      <c r="J23" s="33">
        <f>IF('[1]Abrechnung'!$H48=2,'[1]Abrechnung'!K48," ")</f>
        <v>0.0004629629629629629</v>
      </c>
      <c r="K23" s="33">
        <f>IF('[1]Abrechnung'!$H48=2,'[1]Abrechnung'!N48," ")</f>
        <v>0.01049768518518509</v>
      </c>
    </row>
    <row r="24" spans="2:11" ht="12.75">
      <c r="B24" s="105"/>
      <c r="C24" s="36"/>
      <c r="D24" s="36"/>
      <c r="E24" s="36"/>
      <c r="F24" s="36"/>
      <c r="G24" s="36"/>
      <c r="H24" s="37"/>
      <c r="I24" s="38"/>
      <c r="J24" s="37"/>
      <c r="K24" s="37"/>
    </row>
    <row r="25" spans="2:11" ht="12.75">
      <c r="B25" s="106"/>
      <c r="C25" s="39"/>
      <c r="D25" s="39"/>
      <c r="E25" s="39"/>
      <c r="F25" s="39"/>
      <c r="G25" s="39"/>
      <c r="H25" s="40"/>
      <c r="I25" s="41"/>
      <c r="J25" s="40"/>
      <c r="K25" s="40"/>
    </row>
    <row r="26" spans="2:11" ht="12.75">
      <c r="B26" s="45"/>
      <c r="C26" s="39"/>
      <c r="D26" s="39"/>
      <c r="E26" s="39"/>
      <c r="F26" s="39"/>
      <c r="G26" s="39"/>
      <c r="H26" s="40"/>
      <c r="I26" s="41"/>
      <c r="J26" s="40"/>
      <c r="K26" s="40"/>
    </row>
    <row r="27" spans="2:11" ht="12.75">
      <c r="B27" s="106"/>
      <c r="C27" s="39"/>
      <c r="D27" s="39"/>
      <c r="E27" s="39"/>
      <c r="F27" s="39"/>
      <c r="G27" s="39"/>
      <c r="H27" s="40"/>
      <c r="I27" s="41"/>
      <c r="J27" s="40"/>
      <c r="K27" s="40"/>
    </row>
    <row r="28" spans="2:11" ht="12.75">
      <c r="B28" s="45"/>
      <c r="C28" s="39"/>
      <c r="D28" s="39"/>
      <c r="E28" s="39"/>
      <c r="F28" s="39"/>
      <c r="G28" s="39"/>
      <c r="H28" s="40"/>
      <c r="I28" s="41"/>
      <c r="J28" s="40"/>
      <c r="K28" s="40"/>
    </row>
    <row r="29" spans="2:11" ht="12.75">
      <c r="B29" s="106"/>
      <c r="C29" s="39"/>
      <c r="D29" s="39"/>
      <c r="E29" s="39"/>
      <c r="F29" s="39"/>
      <c r="G29" s="39"/>
      <c r="H29" s="40"/>
      <c r="I29" s="41"/>
      <c r="J29" s="40"/>
      <c r="K29" s="40"/>
    </row>
    <row r="30" spans="2:11" ht="12.75">
      <c r="B30" s="45"/>
      <c r="C30" s="39"/>
      <c r="D30" s="39"/>
      <c r="E30" s="39"/>
      <c r="F30" s="39"/>
      <c r="G30" s="39"/>
      <c r="H30" s="40"/>
      <c r="I30" s="41"/>
      <c r="J30" s="40"/>
      <c r="K30" s="40"/>
    </row>
    <row r="31" spans="2:11" ht="12.75">
      <c r="B31" s="106"/>
      <c r="C31" s="39"/>
      <c r="D31" s="39"/>
      <c r="E31" s="39"/>
      <c r="F31" s="39"/>
      <c r="G31" s="39"/>
      <c r="H31" s="40"/>
      <c r="I31" s="41"/>
      <c r="J31" s="40"/>
      <c r="K31" s="40"/>
    </row>
    <row r="32" spans="2:11" ht="12.75">
      <c r="B32" s="45"/>
      <c r="C32" s="39"/>
      <c r="D32" s="39"/>
      <c r="E32" s="39"/>
      <c r="F32" s="39"/>
      <c r="G32" s="39"/>
      <c r="H32" s="40"/>
      <c r="I32" s="41"/>
      <c r="J32" s="40"/>
      <c r="K32" s="40"/>
    </row>
    <row r="33" spans="2:11" ht="12.75">
      <c r="B33" s="106"/>
      <c r="C33" s="39"/>
      <c r="D33" s="39"/>
      <c r="E33" s="39"/>
      <c r="F33" s="39"/>
      <c r="G33" s="39"/>
      <c r="H33" s="40"/>
      <c r="I33" s="41"/>
      <c r="J33" s="40"/>
      <c r="K33" s="40"/>
    </row>
    <row r="34" spans="2:11" ht="12.75">
      <c r="B34" s="45"/>
      <c r="C34" s="39"/>
      <c r="D34" s="39"/>
      <c r="E34" s="39"/>
      <c r="F34" s="39"/>
      <c r="G34" s="39"/>
      <c r="H34" s="40"/>
      <c r="I34" s="41"/>
      <c r="J34" s="40"/>
      <c r="K34" s="40"/>
    </row>
    <row r="35" spans="2:11" ht="12.75">
      <c r="B35" s="106"/>
      <c r="C35" s="39"/>
      <c r="D35" s="39"/>
      <c r="E35" s="39"/>
      <c r="F35" s="39"/>
      <c r="G35" s="39"/>
      <c r="H35" s="40"/>
      <c r="I35" s="41"/>
      <c r="J35" s="40"/>
      <c r="K35" s="40"/>
    </row>
    <row r="36" spans="2:11" ht="12.75">
      <c r="B36" s="45"/>
      <c r="C36" s="39"/>
      <c r="D36" s="39"/>
      <c r="E36" s="39"/>
      <c r="F36" s="39"/>
      <c r="G36" s="39"/>
      <c r="H36" s="40"/>
      <c r="I36" s="41"/>
      <c r="J36" s="40"/>
      <c r="K36" s="40"/>
    </row>
    <row r="37" spans="2:11" ht="12.75">
      <c r="B37" s="106"/>
      <c r="C37" s="39"/>
      <c r="D37" s="39"/>
      <c r="E37" s="39"/>
      <c r="F37" s="39"/>
      <c r="G37" s="39"/>
      <c r="H37" s="40"/>
      <c r="I37" s="41"/>
      <c r="J37" s="40"/>
      <c r="K37" s="40"/>
    </row>
    <row r="38" spans="2:11" ht="12.75">
      <c r="B38" s="45"/>
      <c r="C38" s="39"/>
      <c r="D38" s="39"/>
      <c r="E38" s="39"/>
      <c r="F38" s="39"/>
      <c r="G38" s="39"/>
      <c r="H38" s="40"/>
      <c r="I38" s="41"/>
      <c r="J38" s="40"/>
      <c r="K38" s="40"/>
    </row>
    <row r="39" spans="2:11" ht="12.75">
      <c r="B39" s="106"/>
      <c r="C39" s="39"/>
      <c r="D39" s="39"/>
      <c r="E39" s="39"/>
      <c r="F39" s="39"/>
      <c r="G39" s="39"/>
      <c r="H39" s="40"/>
      <c r="I39" s="41"/>
      <c r="J39" s="40"/>
      <c r="K39" s="40"/>
    </row>
    <row r="40" spans="2:11" ht="12.75">
      <c r="B40" s="45"/>
      <c r="C40" s="39"/>
      <c r="D40" s="39"/>
      <c r="E40" s="39"/>
      <c r="F40" s="39"/>
      <c r="G40" s="39"/>
      <c r="H40" s="40"/>
      <c r="I40" s="41"/>
      <c r="J40" s="40"/>
      <c r="K40" s="40"/>
    </row>
    <row r="41" spans="2:11" ht="12.75">
      <c r="B41" s="106"/>
      <c r="C41" s="39"/>
      <c r="D41" s="39"/>
      <c r="E41" s="39"/>
      <c r="F41" s="39"/>
      <c r="G41" s="39"/>
      <c r="H41" s="40"/>
      <c r="I41" s="41"/>
      <c r="J41" s="40"/>
      <c r="K41" s="40"/>
    </row>
    <row r="42" spans="2:11" ht="12.75">
      <c r="B42" s="45"/>
      <c r="C42" s="39"/>
      <c r="D42" s="39"/>
      <c r="E42" s="39"/>
      <c r="F42" s="39"/>
      <c r="G42" s="39"/>
      <c r="H42" s="40"/>
      <c r="I42" s="41"/>
      <c r="J42" s="40"/>
      <c r="K42" s="40"/>
    </row>
    <row r="43" spans="2:11" ht="12.75">
      <c r="B43" s="106"/>
      <c r="C43" s="39"/>
      <c r="D43" s="39"/>
      <c r="E43" s="39"/>
      <c r="F43" s="39"/>
      <c r="G43" s="39"/>
      <c r="H43" s="40"/>
      <c r="I43" s="41"/>
      <c r="J43" s="40"/>
      <c r="K43" s="40"/>
    </row>
    <row r="44" spans="2:11" ht="12.75">
      <c r="B44" s="45"/>
      <c r="C44" s="39"/>
      <c r="D44" s="39"/>
      <c r="E44" s="39"/>
      <c r="F44" s="39"/>
      <c r="G44" s="39"/>
      <c r="H44" s="40"/>
      <c r="I44" s="41"/>
      <c r="J44" s="40"/>
      <c r="K44" s="40"/>
    </row>
    <row r="45" spans="2:11" ht="12.75">
      <c r="B45" s="106"/>
      <c r="C45" s="39"/>
      <c r="D45" s="39"/>
      <c r="E45" s="39"/>
      <c r="F45" s="39"/>
      <c r="G45" s="39"/>
      <c r="H45" s="40"/>
      <c r="I45" s="41"/>
      <c r="J45" s="40"/>
      <c r="K45" s="40"/>
    </row>
    <row r="46" spans="2:11" ht="12.75">
      <c r="B46" s="45"/>
      <c r="C46" s="39"/>
      <c r="D46" s="39"/>
      <c r="E46" s="39"/>
      <c r="F46" s="39"/>
      <c r="G46" s="39"/>
      <c r="H46" s="40"/>
      <c r="I46" s="41"/>
      <c r="J46" s="40"/>
      <c r="K46" s="40"/>
    </row>
    <row r="47" spans="2:11" ht="12.75">
      <c r="B47" s="106"/>
      <c r="C47" s="39"/>
      <c r="D47" s="39"/>
      <c r="E47" s="39"/>
      <c r="F47" s="39"/>
      <c r="G47" s="39"/>
      <c r="H47" s="40"/>
      <c r="I47" s="41"/>
      <c r="J47" s="40"/>
      <c r="K47" s="40"/>
    </row>
    <row r="48" spans="2:11" ht="12.75">
      <c r="B48" s="45"/>
      <c r="C48" s="39"/>
      <c r="D48" s="39"/>
      <c r="E48" s="39"/>
      <c r="F48" s="39"/>
      <c r="G48" s="39"/>
      <c r="H48" s="40"/>
      <c r="I48" s="41"/>
      <c r="J48" s="40"/>
      <c r="K48" s="40"/>
    </row>
    <row r="49" spans="2:11" ht="12.75">
      <c r="B49" s="106"/>
      <c r="C49" s="39"/>
      <c r="D49" s="39"/>
      <c r="E49" s="39"/>
      <c r="F49" s="39"/>
      <c r="G49" s="39"/>
      <c r="H49" s="40"/>
      <c r="I49" s="41"/>
      <c r="J49" s="40"/>
      <c r="K49" s="40"/>
    </row>
    <row r="50" spans="2:11" ht="12.75">
      <c r="B50" s="45"/>
      <c r="C50" s="39"/>
      <c r="D50" s="39"/>
      <c r="E50" s="39"/>
      <c r="F50" s="39"/>
      <c r="G50" s="39"/>
      <c r="H50" s="40"/>
      <c r="I50" s="41"/>
      <c r="J50" s="40"/>
      <c r="K50" s="40"/>
    </row>
    <row r="51" spans="2:11" ht="12.75">
      <c r="B51" s="106"/>
      <c r="C51" s="39"/>
      <c r="D51" s="39"/>
      <c r="E51" s="39"/>
      <c r="F51" s="39"/>
      <c r="G51" s="39"/>
      <c r="H51" s="40"/>
      <c r="I51" s="41"/>
      <c r="J51" s="40"/>
      <c r="K51" s="40"/>
    </row>
    <row r="52" spans="2:11" ht="12.75">
      <c r="B52" s="45"/>
      <c r="C52" s="39"/>
      <c r="D52" s="39"/>
      <c r="E52" s="39"/>
      <c r="F52" s="39"/>
      <c r="G52" s="39"/>
      <c r="H52" s="40"/>
      <c r="I52" s="41"/>
      <c r="J52" s="40"/>
      <c r="K52" s="40"/>
    </row>
    <row r="53" spans="2:11" ht="12.75">
      <c r="B53" s="106"/>
      <c r="C53" s="39"/>
      <c r="D53" s="39"/>
      <c r="E53" s="39"/>
      <c r="F53" s="39"/>
      <c r="G53" s="39"/>
      <c r="H53" s="40"/>
      <c r="I53" s="41"/>
      <c r="J53" s="40"/>
      <c r="K53" s="40"/>
    </row>
    <row r="54" spans="2:11" ht="12.75">
      <c r="B54" s="45"/>
      <c r="C54" s="39"/>
      <c r="D54" s="39"/>
      <c r="E54" s="39"/>
      <c r="F54" s="39"/>
      <c r="G54" s="39"/>
      <c r="H54" s="40"/>
      <c r="I54" s="41"/>
      <c r="J54" s="40"/>
      <c r="K54" s="40"/>
    </row>
    <row r="55" spans="2:11" ht="12.75">
      <c r="B55" s="106"/>
      <c r="C55" s="39"/>
      <c r="D55" s="39"/>
      <c r="E55" s="39"/>
      <c r="F55" s="39"/>
      <c r="G55" s="39"/>
      <c r="H55" s="40"/>
      <c r="I55" s="41"/>
      <c r="J55" s="40"/>
      <c r="K55" s="40"/>
    </row>
    <row r="56" spans="2:11" ht="12.75">
      <c r="B56" s="45"/>
      <c r="C56" s="39"/>
      <c r="D56" s="39"/>
      <c r="E56" s="39"/>
      <c r="F56" s="39"/>
      <c r="G56" s="39"/>
      <c r="H56" s="40"/>
      <c r="I56" s="41"/>
      <c r="J56" s="40"/>
      <c r="K56" s="40"/>
    </row>
    <row r="57" spans="2:11" ht="12.75">
      <c r="B57" s="106"/>
      <c r="C57" s="39"/>
      <c r="D57" s="39"/>
      <c r="E57" s="39"/>
      <c r="F57" s="39"/>
      <c r="G57" s="39"/>
      <c r="H57" s="40"/>
      <c r="I57" s="41"/>
      <c r="J57" s="40"/>
      <c r="K57" s="40"/>
    </row>
    <row r="58" spans="2:11" ht="12.75">
      <c r="B58" s="45"/>
      <c r="C58" s="39"/>
      <c r="D58" s="39"/>
      <c r="E58" s="39"/>
      <c r="F58" s="39"/>
      <c r="G58" s="39"/>
      <c r="H58" s="40"/>
      <c r="I58" s="41"/>
      <c r="J58" s="40"/>
      <c r="K58" s="40"/>
    </row>
    <row r="59" spans="2:11" ht="12.75">
      <c r="B59" s="106"/>
      <c r="C59" s="39"/>
      <c r="D59" s="39"/>
      <c r="E59" s="39"/>
      <c r="F59" s="39"/>
      <c r="G59" s="39"/>
      <c r="H59" s="40"/>
      <c r="I59" s="41"/>
      <c r="J59" s="40"/>
      <c r="K59" s="40"/>
    </row>
    <row r="60" spans="2:11" ht="12.75">
      <c r="B60" s="45"/>
      <c r="C60" s="39"/>
      <c r="D60" s="39"/>
      <c r="E60" s="39"/>
      <c r="F60" s="39"/>
      <c r="G60" s="39"/>
      <c r="H60" s="40"/>
      <c r="I60" s="41"/>
      <c r="J60" s="40"/>
      <c r="K60" s="40"/>
    </row>
    <row r="61" spans="2:11" ht="12.75">
      <c r="B61" s="106"/>
      <c r="C61" s="39"/>
      <c r="D61" s="39"/>
      <c r="E61" s="39"/>
      <c r="F61" s="39"/>
      <c r="G61" s="39"/>
      <c r="H61" s="40"/>
      <c r="I61" s="41"/>
      <c r="J61" s="40"/>
      <c r="K61" s="40"/>
    </row>
    <row r="62" spans="2:11" ht="12.75">
      <c r="B62" s="45"/>
      <c r="C62" s="39"/>
      <c r="D62" s="39"/>
      <c r="E62" s="39"/>
      <c r="F62" s="39"/>
      <c r="G62" s="39"/>
      <c r="H62" s="40"/>
      <c r="I62" s="41"/>
      <c r="J62" s="40"/>
      <c r="K62" s="40"/>
    </row>
    <row r="63" spans="2:11" ht="12.75">
      <c r="B63" s="106"/>
      <c r="C63" s="39"/>
      <c r="D63" s="39"/>
      <c r="E63" s="39"/>
      <c r="F63" s="39"/>
      <c r="G63" s="39"/>
      <c r="H63" s="40"/>
      <c r="I63" s="41"/>
      <c r="J63" s="40"/>
      <c r="K63" s="40"/>
    </row>
    <row r="64" spans="2:11" ht="12.75">
      <c r="B64" s="45"/>
      <c r="C64" s="39"/>
      <c r="D64" s="39"/>
      <c r="E64" s="39"/>
      <c r="F64" s="39"/>
      <c r="G64" s="39"/>
      <c r="H64" s="40"/>
      <c r="I64" s="41"/>
      <c r="J64" s="40"/>
      <c r="K64" s="40"/>
    </row>
    <row r="65" spans="2:11" ht="12.75">
      <c r="B65" s="106"/>
      <c r="C65" s="39"/>
      <c r="D65" s="39"/>
      <c r="E65" s="39"/>
      <c r="F65" s="39"/>
      <c r="G65" s="39"/>
      <c r="H65" s="40"/>
      <c r="I65" s="41"/>
      <c r="J65" s="40"/>
      <c r="K65" s="40"/>
    </row>
    <row r="66" spans="2:11" ht="12.75">
      <c r="B66" s="45"/>
      <c r="C66" s="39"/>
      <c r="D66" s="39"/>
      <c r="E66" s="39"/>
      <c r="F66" s="39"/>
      <c r="G66" s="39"/>
      <c r="H66" s="40"/>
      <c r="I66" s="41"/>
      <c r="J66" s="40"/>
      <c r="K66" s="40"/>
    </row>
    <row r="67" spans="2:11" ht="12.75">
      <c r="B67" s="106"/>
      <c r="C67" s="39"/>
      <c r="D67" s="39"/>
      <c r="E67" s="39"/>
      <c r="F67" s="39"/>
      <c r="G67" s="39"/>
      <c r="H67" s="40"/>
      <c r="I67" s="41"/>
      <c r="J67" s="40"/>
      <c r="K67" s="40"/>
    </row>
    <row r="68" spans="2:11" ht="12.75">
      <c r="B68" s="45"/>
      <c r="C68" s="39"/>
      <c r="D68" s="39"/>
      <c r="E68" s="39"/>
      <c r="F68" s="39"/>
      <c r="G68" s="39"/>
      <c r="H68" s="40"/>
      <c r="I68" s="41"/>
      <c r="J68" s="40"/>
      <c r="K68" s="40"/>
    </row>
    <row r="69" spans="2:11" ht="12.75">
      <c r="B69" s="106"/>
      <c r="C69" s="39"/>
      <c r="D69" s="39"/>
      <c r="E69" s="39"/>
      <c r="F69" s="39"/>
      <c r="G69" s="39"/>
      <c r="H69" s="40"/>
      <c r="I69" s="41"/>
      <c r="J69" s="40"/>
      <c r="K69" s="40"/>
    </row>
    <row r="70" spans="2:11" ht="12.75">
      <c r="B70" s="45"/>
      <c r="C70" s="39"/>
      <c r="D70" s="39"/>
      <c r="E70" s="39"/>
      <c r="F70" s="39"/>
      <c r="G70" s="39"/>
      <c r="H70" s="40"/>
      <c r="I70" s="41"/>
      <c r="J70" s="40"/>
      <c r="K70" s="40"/>
    </row>
    <row r="71" spans="2:11" ht="12.75">
      <c r="B71" s="106"/>
      <c r="C71" s="39"/>
      <c r="D71" s="39"/>
      <c r="E71" s="39"/>
      <c r="F71" s="39"/>
      <c r="G71" s="39"/>
      <c r="H71" s="40"/>
      <c r="I71" s="41"/>
      <c r="J71" s="40"/>
      <c r="K71" s="40"/>
    </row>
    <row r="72" spans="2:11" ht="12.75">
      <c r="B72" s="45"/>
      <c r="C72" s="39"/>
      <c r="D72" s="39"/>
      <c r="E72" s="39"/>
      <c r="F72" s="39"/>
      <c r="G72" s="39"/>
      <c r="H72" s="40"/>
      <c r="I72" s="41"/>
      <c r="J72" s="40"/>
      <c r="K72" s="40"/>
    </row>
    <row r="73" spans="2:11" ht="12.75">
      <c r="B73" s="106"/>
      <c r="C73" s="39"/>
      <c r="D73" s="39"/>
      <c r="E73" s="39"/>
      <c r="F73" s="39"/>
      <c r="G73" s="39"/>
      <c r="H73" s="40"/>
      <c r="I73" s="41"/>
      <c r="J73" s="40"/>
      <c r="K73" s="40"/>
    </row>
    <row r="74" spans="2:11" ht="12.75">
      <c r="B74" s="45"/>
      <c r="C74" s="39"/>
      <c r="D74" s="39"/>
      <c r="E74" s="39"/>
      <c r="F74" s="39"/>
      <c r="G74" s="39"/>
      <c r="H74" s="40"/>
      <c r="I74" s="41"/>
      <c r="J74" s="40"/>
      <c r="K74" s="40"/>
    </row>
    <row r="75" spans="2:11" ht="12.75">
      <c r="B75" s="106"/>
      <c r="C75" s="39"/>
      <c r="D75" s="39"/>
      <c r="E75" s="39"/>
      <c r="F75" s="39"/>
      <c r="G75" s="39"/>
      <c r="H75" s="40"/>
      <c r="I75" s="41"/>
      <c r="J75" s="40"/>
      <c r="K75" s="40"/>
    </row>
    <row r="76" spans="2:11" ht="12.75">
      <c r="B76" s="45"/>
      <c r="C76" s="39"/>
      <c r="D76" s="39"/>
      <c r="E76" s="39"/>
      <c r="F76" s="39"/>
      <c r="G76" s="39"/>
      <c r="H76" s="40"/>
      <c r="I76" s="41"/>
      <c r="J76" s="40"/>
      <c r="K76" s="40"/>
    </row>
    <row r="77" spans="2:11" ht="12.75">
      <c r="B77" s="106"/>
      <c r="C77" s="39"/>
      <c r="D77" s="39"/>
      <c r="E77" s="39"/>
      <c r="F77" s="39"/>
      <c r="G77" s="39"/>
      <c r="H77" s="40"/>
      <c r="I77" s="41"/>
      <c r="J77" s="40"/>
      <c r="K77" s="40"/>
    </row>
    <row r="78" spans="2:11" ht="12.75">
      <c r="B78" s="45"/>
      <c r="C78" s="39"/>
      <c r="D78" s="39"/>
      <c r="E78" s="39"/>
      <c r="F78" s="39"/>
      <c r="G78" s="39"/>
      <c r="H78" s="40"/>
      <c r="I78" s="41"/>
      <c r="J78" s="40"/>
      <c r="K78" s="40"/>
    </row>
    <row r="79" spans="2:11" ht="12.75">
      <c r="B79" s="106"/>
      <c r="C79" s="39"/>
      <c r="D79" s="39"/>
      <c r="E79" s="39"/>
      <c r="F79" s="39"/>
      <c r="G79" s="39"/>
      <c r="H79" s="40"/>
      <c r="I79" s="41"/>
      <c r="J79" s="40"/>
      <c r="K79" s="40"/>
    </row>
    <row r="80" spans="2:11" ht="12.75">
      <c r="B80" s="45"/>
      <c r="C80" s="39"/>
      <c r="D80" s="39"/>
      <c r="E80" s="39"/>
      <c r="F80" s="39"/>
      <c r="G80" s="39"/>
      <c r="H80" s="40"/>
      <c r="I80" s="41"/>
      <c r="J80" s="40"/>
      <c r="K80" s="40"/>
    </row>
    <row r="81" spans="2:11" ht="12.75">
      <c r="B81" s="106"/>
      <c r="C81" s="39"/>
      <c r="D81" s="39"/>
      <c r="E81" s="39"/>
      <c r="F81" s="39"/>
      <c r="G81" s="39"/>
      <c r="H81" s="40"/>
      <c r="I81" s="41"/>
      <c r="J81" s="40"/>
      <c r="K81" s="40"/>
    </row>
    <row r="82" spans="2:11" ht="12.75">
      <c r="B82" s="45"/>
      <c r="C82" s="39"/>
      <c r="D82" s="39"/>
      <c r="E82" s="39"/>
      <c r="F82" s="39"/>
      <c r="G82" s="39"/>
      <c r="H82" s="40"/>
      <c r="I82" s="41"/>
      <c r="J82" s="40"/>
      <c r="K82" s="40"/>
    </row>
    <row r="83" spans="2:11" ht="12.75">
      <c r="B83" s="106"/>
      <c r="C83" s="39"/>
      <c r="D83" s="39"/>
      <c r="E83" s="39"/>
      <c r="F83" s="39"/>
      <c r="G83" s="39"/>
      <c r="H83" s="40"/>
      <c r="I83" s="41"/>
      <c r="J83" s="40"/>
      <c r="K83" s="40"/>
    </row>
    <row r="84" spans="2:11" ht="12.75">
      <c r="B84" s="45"/>
      <c r="C84" s="39"/>
      <c r="D84" s="39"/>
      <c r="E84" s="39"/>
      <c r="F84" s="39"/>
      <c r="G84" s="39"/>
      <c r="H84" s="40"/>
      <c r="I84" s="41"/>
      <c r="J84" s="40"/>
      <c r="K84" s="40"/>
    </row>
    <row r="85" spans="2:11" ht="12.75">
      <c r="B85" s="106"/>
      <c r="C85" s="39"/>
      <c r="D85" s="39"/>
      <c r="E85" s="39"/>
      <c r="F85" s="39"/>
      <c r="G85" s="39"/>
      <c r="H85" s="40"/>
      <c r="I85" s="41"/>
      <c r="J85" s="40"/>
      <c r="K85" s="40"/>
    </row>
    <row r="86" spans="2:11" ht="12.75">
      <c r="B86" s="45"/>
      <c r="C86" s="39"/>
      <c r="D86" s="39"/>
      <c r="E86" s="39"/>
      <c r="F86" s="39"/>
      <c r="G86" s="39"/>
      <c r="H86" s="40"/>
      <c r="I86" s="41"/>
      <c r="J86" s="40"/>
      <c r="K86" s="40"/>
    </row>
    <row r="87" spans="2:11" ht="12.75">
      <c r="B87" s="106"/>
      <c r="C87" s="39"/>
      <c r="D87" s="39"/>
      <c r="E87" s="39"/>
      <c r="F87" s="39"/>
      <c r="G87" s="39"/>
      <c r="H87" s="40"/>
      <c r="I87" s="41"/>
      <c r="J87" s="40"/>
      <c r="K87" s="40"/>
    </row>
    <row r="88" spans="2:11" ht="12.75">
      <c r="B88" s="45"/>
      <c r="C88" s="39"/>
      <c r="D88" s="39"/>
      <c r="E88" s="39"/>
      <c r="F88" s="39"/>
      <c r="G88" s="39"/>
      <c r="H88" s="40"/>
      <c r="I88" s="41"/>
      <c r="J88" s="40"/>
      <c r="K88" s="40"/>
    </row>
    <row r="89" spans="2:11" ht="12.75">
      <c r="B89" s="106"/>
      <c r="C89" s="39"/>
      <c r="D89" s="39"/>
      <c r="E89" s="39"/>
      <c r="F89" s="39"/>
      <c r="G89" s="39"/>
      <c r="H89" s="40"/>
      <c r="I89" s="41"/>
      <c r="J89" s="40"/>
      <c r="K89" s="40"/>
    </row>
    <row r="90" spans="2:11" ht="12.75">
      <c r="B90" s="45"/>
      <c r="C90" s="39"/>
      <c r="D90" s="39"/>
      <c r="E90" s="39"/>
      <c r="F90" s="39"/>
      <c r="G90" s="39"/>
      <c r="H90" s="40"/>
      <c r="I90" s="41"/>
      <c r="J90" s="40"/>
      <c r="K90" s="40"/>
    </row>
    <row r="91" spans="2:11" ht="12.75">
      <c r="B91" s="106"/>
      <c r="C91" s="39"/>
      <c r="D91" s="39"/>
      <c r="E91" s="39"/>
      <c r="F91" s="39"/>
      <c r="G91" s="39"/>
      <c r="H91" s="40"/>
      <c r="I91" s="41"/>
      <c r="J91" s="40"/>
      <c r="K91" s="40"/>
    </row>
    <row r="92" spans="2:11" ht="12.75">
      <c r="B92" s="45"/>
      <c r="C92" s="39"/>
      <c r="D92" s="39"/>
      <c r="E92" s="39"/>
      <c r="F92" s="39"/>
      <c r="G92" s="39"/>
      <c r="H92" s="40"/>
      <c r="I92" s="41"/>
      <c r="J92" s="40"/>
      <c r="K92" s="40"/>
    </row>
    <row r="93" spans="2:11" ht="12.75">
      <c r="B93" s="106"/>
      <c r="C93" s="39"/>
      <c r="D93" s="39"/>
      <c r="E93" s="39"/>
      <c r="F93" s="39"/>
      <c r="G93" s="39"/>
      <c r="H93" s="40"/>
      <c r="I93" s="41"/>
      <c r="J93" s="40"/>
      <c r="K93" s="40"/>
    </row>
    <row r="94" spans="2:11" ht="12.75">
      <c r="B94" s="45"/>
      <c r="C94" s="39"/>
      <c r="D94" s="39"/>
      <c r="E94" s="39"/>
      <c r="F94" s="39"/>
      <c r="G94" s="39"/>
      <c r="H94" s="40"/>
      <c r="I94" s="41"/>
      <c r="J94" s="40"/>
      <c r="K94" s="40"/>
    </row>
    <row r="95" spans="2:11" ht="12.75">
      <c r="B95" s="106"/>
      <c r="C95" s="39"/>
      <c r="D95" s="39"/>
      <c r="E95" s="39"/>
      <c r="F95" s="39"/>
      <c r="G95" s="39"/>
      <c r="H95" s="40"/>
      <c r="I95" s="41"/>
      <c r="J95" s="40"/>
      <c r="K95" s="40"/>
    </row>
    <row r="96" spans="2:11" ht="12.75">
      <c r="B96" s="45"/>
      <c r="C96" s="39"/>
      <c r="D96" s="39"/>
      <c r="E96" s="39"/>
      <c r="F96" s="39"/>
      <c r="G96" s="39"/>
      <c r="H96" s="40"/>
      <c r="I96" s="41"/>
      <c r="J96" s="40"/>
      <c r="K96" s="40"/>
    </row>
    <row r="97" spans="2:11" ht="12.75">
      <c r="B97" s="106"/>
      <c r="C97" s="39"/>
      <c r="D97" s="39"/>
      <c r="E97" s="39"/>
      <c r="F97" s="39"/>
      <c r="G97" s="39"/>
      <c r="H97" s="40"/>
      <c r="I97" s="41"/>
      <c r="J97" s="40"/>
      <c r="K97" s="40"/>
    </row>
    <row r="98" spans="2:11" ht="12.75">
      <c r="B98" s="45"/>
      <c r="C98" s="39"/>
      <c r="D98" s="39"/>
      <c r="E98" s="39"/>
      <c r="F98" s="39"/>
      <c r="G98" s="39"/>
      <c r="H98" s="40"/>
      <c r="I98" s="41"/>
      <c r="J98" s="40"/>
      <c r="K98" s="40"/>
    </row>
    <row r="99" spans="2:11" ht="12.75">
      <c r="B99" s="106"/>
      <c r="C99" s="39"/>
      <c r="D99" s="39"/>
      <c r="E99" s="39"/>
      <c r="F99" s="39"/>
      <c r="G99" s="39"/>
      <c r="H99" s="40"/>
      <c r="I99" s="41"/>
      <c r="J99" s="40"/>
      <c r="K99" s="40"/>
    </row>
    <row r="100" spans="2:11" ht="12.75">
      <c r="B100" s="45"/>
      <c r="C100" s="39"/>
      <c r="D100" s="39"/>
      <c r="E100" s="39"/>
      <c r="F100" s="39"/>
      <c r="G100" s="39"/>
      <c r="H100" s="40"/>
      <c r="I100" s="41"/>
      <c r="J100" s="40"/>
      <c r="K100" s="40"/>
    </row>
    <row r="101" spans="2:11" ht="12.75">
      <c r="B101" s="106"/>
      <c r="C101" s="39"/>
      <c r="D101" s="39"/>
      <c r="E101" s="39"/>
      <c r="F101" s="39"/>
      <c r="G101" s="39"/>
      <c r="H101" s="40"/>
      <c r="I101" s="41"/>
      <c r="J101" s="40"/>
      <c r="K101" s="40"/>
    </row>
    <row r="102" spans="2:11" ht="12.75">
      <c r="B102" s="45"/>
      <c r="C102" s="39"/>
      <c r="D102" s="39"/>
      <c r="E102" s="39"/>
      <c r="F102" s="39"/>
      <c r="G102" s="39"/>
      <c r="H102" s="40"/>
      <c r="I102" s="41"/>
      <c r="J102" s="40"/>
      <c r="K102" s="40"/>
    </row>
    <row r="103" spans="2:11" ht="12.75">
      <c r="B103" s="106"/>
      <c r="C103" s="39"/>
      <c r="D103" s="39"/>
      <c r="E103" s="39"/>
      <c r="F103" s="39"/>
      <c r="G103" s="39"/>
      <c r="H103" s="40"/>
      <c r="I103" s="41"/>
      <c r="J103" s="40"/>
      <c r="K103" s="40"/>
    </row>
    <row r="104" spans="2:11" ht="12.75">
      <c r="B104" s="45"/>
      <c r="C104" s="39"/>
      <c r="D104" s="39"/>
      <c r="E104" s="39"/>
      <c r="F104" s="39"/>
      <c r="G104" s="39"/>
      <c r="H104" s="40"/>
      <c r="I104" s="41"/>
      <c r="J104" s="40"/>
      <c r="K104" s="40"/>
    </row>
    <row r="105" spans="2:11" ht="12.75">
      <c r="B105" s="106"/>
      <c r="C105" s="39"/>
      <c r="D105" s="39"/>
      <c r="E105" s="39"/>
      <c r="F105" s="39"/>
      <c r="G105" s="39"/>
      <c r="H105" s="40"/>
      <c r="I105" s="41"/>
      <c r="J105" s="40"/>
      <c r="K105" s="40"/>
    </row>
    <row r="106" spans="2:11" ht="12.75">
      <c r="B106" s="45"/>
      <c r="C106" s="39"/>
      <c r="D106" s="39"/>
      <c r="E106" s="39"/>
      <c r="F106" s="39"/>
      <c r="G106" s="39"/>
      <c r="H106" s="40"/>
      <c r="I106" s="41"/>
      <c r="J106" s="40"/>
      <c r="K106" s="40"/>
    </row>
    <row r="107" spans="2:11" ht="12.75">
      <c r="B107" s="106"/>
      <c r="C107" s="39"/>
      <c r="D107" s="39"/>
      <c r="E107" s="39"/>
      <c r="F107" s="39"/>
      <c r="G107" s="39"/>
      <c r="H107" s="40"/>
      <c r="I107" s="41"/>
      <c r="J107" s="40"/>
      <c r="K107" s="40"/>
    </row>
    <row r="108" spans="2:11" ht="12.75">
      <c r="B108" s="45"/>
      <c r="C108" s="39"/>
      <c r="D108" s="39"/>
      <c r="E108" s="39"/>
      <c r="F108" s="39"/>
      <c r="G108" s="39"/>
      <c r="H108" s="40"/>
      <c r="I108" s="41"/>
      <c r="J108" s="40"/>
      <c r="K108" s="40"/>
    </row>
    <row r="109" spans="2:11" ht="12.75">
      <c r="B109" s="106"/>
      <c r="C109" s="39"/>
      <c r="D109" s="39"/>
      <c r="E109" s="39"/>
      <c r="F109" s="39"/>
      <c r="G109" s="39"/>
      <c r="H109" s="40"/>
      <c r="I109" s="41"/>
      <c r="J109" s="40"/>
      <c r="K109" s="40"/>
    </row>
    <row r="110" spans="2:11" ht="12.75">
      <c r="B110" s="45"/>
      <c r="C110" s="39"/>
      <c r="D110" s="39"/>
      <c r="E110" s="39"/>
      <c r="F110" s="39"/>
      <c r="G110" s="39"/>
      <c r="H110" s="40"/>
      <c r="I110" s="41"/>
      <c r="J110" s="40"/>
      <c r="K110" s="40"/>
    </row>
    <row r="111" spans="2:11" ht="12.75">
      <c r="B111" s="106"/>
      <c r="C111" s="39"/>
      <c r="D111" s="39"/>
      <c r="E111" s="39"/>
      <c r="F111" s="39"/>
      <c r="G111" s="39"/>
      <c r="H111" s="40"/>
      <c r="I111" s="41"/>
      <c r="J111" s="40"/>
      <c r="K111" s="40"/>
    </row>
    <row r="112" spans="2:11" ht="12.75">
      <c r="B112" s="45"/>
      <c r="C112" s="39"/>
      <c r="D112" s="39"/>
      <c r="E112" s="39"/>
      <c r="F112" s="39"/>
      <c r="G112" s="39"/>
      <c r="H112" s="40"/>
      <c r="I112" s="41"/>
      <c r="J112" s="40"/>
      <c r="K112" s="40"/>
    </row>
    <row r="113" spans="2:11" ht="12.75">
      <c r="B113" s="106"/>
      <c r="C113" s="39"/>
      <c r="D113" s="39"/>
      <c r="E113" s="39"/>
      <c r="F113" s="39"/>
      <c r="G113" s="39"/>
      <c r="H113" s="40"/>
      <c r="I113" s="41"/>
      <c r="J113" s="40"/>
      <c r="K113" s="40"/>
    </row>
    <row r="114" spans="2:11" ht="12.75">
      <c r="B114" s="45"/>
      <c r="C114" s="39"/>
      <c r="D114" s="39"/>
      <c r="E114" s="39"/>
      <c r="F114" s="39"/>
      <c r="G114" s="39"/>
      <c r="H114" s="40"/>
      <c r="I114" s="41"/>
      <c r="J114" s="40"/>
      <c r="K114" s="40"/>
    </row>
    <row r="115" spans="2:11" ht="12.75">
      <c r="B115" s="43"/>
      <c r="C115" s="39"/>
      <c r="D115" s="39"/>
      <c r="E115" s="39"/>
      <c r="F115" s="39"/>
      <c r="G115" s="39"/>
      <c r="H115" s="40"/>
      <c r="I115" s="41"/>
      <c r="J115" s="40"/>
      <c r="K115" s="40"/>
    </row>
    <row r="116" spans="2:11" ht="12.75">
      <c r="B116" s="45"/>
      <c r="C116" s="39"/>
      <c r="D116" s="39"/>
      <c r="E116" s="39"/>
      <c r="F116" s="39"/>
      <c r="G116" s="39"/>
      <c r="H116" s="40"/>
      <c r="I116" s="41"/>
      <c r="J116" s="40"/>
      <c r="K116" s="40"/>
    </row>
    <row r="117" spans="2:11" ht="12.75">
      <c r="B117" s="43"/>
      <c r="C117" s="39"/>
      <c r="D117" s="39"/>
      <c r="E117" s="39"/>
      <c r="F117" s="39"/>
      <c r="G117" s="39"/>
      <c r="H117" s="40"/>
      <c r="I117" s="41"/>
      <c r="J117" s="40"/>
      <c r="K117" s="40"/>
    </row>
    <row r="118" spans="2:11" ht="12.75">
      <c r="B118" s="45"/>
      <c r="C118" s="39"/>
      <c r="D118" s="39"/>
      <c r="E118" s="39"/>
      <c r="F118" s="39"/>
      <c r="G118" s="39"/>
      <c r="H118" s="40"/>
      <c r="I118" s="41"/>
      <c r="J118" s="40"/>
      <c r="K118" s="40"/>
    </row>
    <row r="119" spans="2:11" ht="12.75">
      <c r="B119" s="43"/>
      <c r="C119" s="39"/>
      <c r="D119" s="39"/>
      <c r="E119" s="39"/>
      <c r="F119" s="39"/>
      <c r="G119" s="39"/>
      <c r="H119" s="40"/>
      <c r="I119" s="41"/>
      <c r="J119" s="40"/>
      <c r="K119" s="40"/>
    </row>
    <row r="120" spans="2:11" ht="12.75">
      <c r="B120" s="45"/>
      <c r="C120" s="39"/>
      <c r="D120" s="39"/>
      <c r="E120" s="39"/>
      <c r="F120" s="39"/>
      <c r="G120" s="39"/>
      <c r="H120" s="40"/>
      <c r="I120" s="41"/>
      <c r="J120" s="40"/>
      <c r="K120" s="40"/>
    </row>
    <row r="121" spans="2:11" ht="12.75">
      <c r="B121" s="43"/>
      <c r="C121" s="39"/>
      <c r="D121" s="39"/>
      <c r="E121" s="39"/>
      <c r="F121" s="39"/>
      <c r="G121" s="39"/>
      <c r="H121" s="40"/>
      <c r="I121" s="41"/>
      <c r="J121" s="40"/>
      <c r="K121" s="40"/>
    </row>
    <row r="122" spans="2:11" ht="12.75">
      <c r="B122" s="45"/>
      <c r="C122" s="39"/>
      <c r="D122" s="39"/>
      <c r="E122" s="39"/>
      <c r="F122" s="39"/>
      <c r="G122" s="39"/>
      <c r="H122" s="40"/>
      <c r="I122" s="41"/>
      <c r="J122" s="40"/>
      <c r="K122" s="40"/>
    </row>
    <row r="123" spans="2:11" ht="12.75">
      <c r="B123" s="43"/>
      <c r="C123" s="39"/>
      <c r="D123" s="39"/>
      <c r="E123" s="39"/>
      <c r="F123" s="39"/>
      <c r="G123" s="39"/>
      <c r="H123" s="40"/>
      <c r="I123" s="41"/>
      <c r="J123" s="40"/>
      <c r="K123" s="40"/>
    </row>
    <row r="124" spans="2:11" ht="12.75">
      <c r="B124" s="45"/>
      <c r="C124" s="39"/>
      <c r="D124" s="39"/>
      <c r="E124" s="39"/>
      <c r="F124" s="39"/>
      <c r="G124" s="39"/>
      <c r="H124" s="40"/>
      <c r="I124" s="41"/>
      <c r="J124" s="40"/>
      <c r="K124" s="40"/>
    </row>
    <row r="125" spans="2:11" ht="12.75">
      <c r="B125" s="43"/>
      <c r="C125" s="39"/>
      <c r="D125" s="39"/>
      <c r="E125" s="39"/>
      <c r="F125" s="39"/>
      <c r="G125" s="39"/>
      <c r="H125" s="40"/>
      <c r="I125" s="41"/>
      <c r="J125" s="40"/>
      <c r="K125" s="40"/>
    </row>
    <row r="126" spans="2:11" ht="12.75">
      <c r="B126" s="45"/>
      <c r="C126" s="39"/>
      <c r="D126" s="39"/>
      <c r="E126" s="39"/>
      <c r="F126" s="39"/>
      <c r="G126" s="39"/>
      <c r="H126" s="40"/>
      <c r="I126" s="41"/>
      <c r="J126" s="40"/>
      <c r="K126" s="40"/>
    </row>
    <row r="127" spans="2:11" ht="12.75">
      <c r="B127" s="43"/>
      <c r="C127" s="39"/>
      <c r="D127" s="39"/>
      <c r="E127" s="39"/>
      <c r="F127" s="39"/>
      <c r="G127" s="39"/>
      <c r="H127" s="40"/>
      <c r="I127" s="41"/>
      <c r="J127" s="40"/>
      <c r="K127" s="40"/>
    </row>
    <row r="128" spans="2:11" ht="12.75">
      <c r="B128" s="45"/>
      <c r="C128" s="39"/>
      <c r="D128" s="39"/>
      <c r="E128" s="39"/>
      <c r="F128" s="39"/>
      <c r="G128" s="39"/>
      <c r="H128" s="40"/>
      <c r="I128" s="41"/>
      <c r="J128" s="40"/>
      <c r="K128" s="40"/>
    </row>
    <row r="129" spans="2:11" ht="12.75">
      <c r="B129" s="43"/>
      <c r="C129" s="39"/>
      <c r="D129" s="39"/>
      <c r="E129" s="39"/>
      <c r="F129" s="39"/>
      <c r="G129" s="39"/>
      <c r="H129" s="40"/>
      <c r="I129" s="41"/>
      <c r="J129" s="40"/>
      <c r="K129" s="40"/>
    </row>
    <row r="130" spans="2:11" ht="12.75">
      <c r="B130" s="45"/>
      <c r="C130" s="39"/>
      <c r="D130" s="39"/>
      <c r="E130" s="39"/>
      <c r="F130" s="39"/>
      <c r="G130" s="39"/>
      <c r="H130" s="40"/>
      <c r="I130" s="41"/>
      <c r="J130" s="40"/>
      <c r="K130" s="40"/>
    </row>
    <row r="131" spans="2:11" ht="12.75">
      <c r="B131" s="43"/>
      <c r="C131" s="39"/>
      <c r="D131" s="39"/>
      <c r="E131" s="39"/>
      <c r="F131" s="39"/>
      <c r="G131" s="39"/>
      <c r="H131" s="40"/>
      <c r="I131" s="41"/>
      <c r="J131" s="40"/>
      <c r="K131" s="40"/>
    </row>
    <row r="132" spans="2:11" ht="12.75">
      <c r="B132" s="45"/>
      <c r="C132" s="39"/>
      <c r="D132" s="39"/>
      <c r="E132" s="39"/>
      <c r="F132" s="39"/>
      <c r="G132" s="39"/>
      <c r="H132" s="40"/>
      <c r="I132" s="41"/>
      <c r="J132" s="40"/>
      <c r="K132" s="40"/>
    </row>
    <row r="133" spans="2:11" ht="12.75">
      <c r="B133" s="43"/>
      <c r="C133" s="39"/>
      <c r="D133" s="39"/>
      <c r="E133" s="39"/>
      <c r="F133" s="39"/>
      <c r="G133" s="39"/>
      <c r="H133" s="40"/>
      <c r="I133" s="41"/>
      <c r="J133" s="40"/>
      <c r="K133" s="40"/>
    </row>
    <row r="134" spans="2:11" ht="12.75">
      <c r="B134" s="45"/>
      <c r="C134" s="39"/>
      <c r="D134" s="39"/>
      <c r="E134" s="39"/>
      <c r="F134" s="39"/>
      <c r="G134" s="39"/>
      <c r="H134" s="40"/>
      <c r="I134" s="41"/>
      <c r="J134" s="40"/>
      <c r="K134" s="40"/>
    </row>
    <row r="135" spans="2:11" ht="12.75">
      <c r="B135" s="43"/>
      <c r="C135" s="39"/>
      <c r="D135" s="39"/>
      <c r="E135" s="39"/>
      <c r="F135" s="39"/>
      <c r="G135" s="39"/>
      <c r="H135" s="40"/>
      <c r="I135" s="41"/>
      <c r="J135" s="40"/>
      <c r="K135" s="40"/>
    </row>
    <row r="136" spans="2:11" ht="12.75">
      <c r="B136" s="45"/>
      <c r="C136" s="39"/>
      <c r="D136" s="39"/>
      <c r="E136" s="39"/>
      <c r="F136" s="39"/>
      <c r="G136" s="39"/>
      <c r="H136" s="40"/>
      <c r="I136" s="41"/>
      <c r="J136" s="40"/>
      <c r="K136" s="40"/>
    </row>
    <row r="137" spans="2:11" ht="12.75">
      <c r="B137" s="43"/>
      <c r="C137" s="39"/>
      <c r="D137" s="39"/>
      <c r="E137" s="39"/>
      <c r="F137" s="39"/>
      <c r="G137" s="39"/>
      <c r="H137" s="40"/>
      <c r="I137" s="41"/>
      <c r="J137" s="40"/>
      <c r="K137" s="40"/>
    </row>
    <row r="138" spans="2:11" ht="12.75">
      <c r="B138" s="45"/>
      <c r="C138" s="39"/>
      <c r="D138" s="39"/>
      <c r="E138" s="39"/>
      <c r="F138" s="39"/>
      <c r="G138" s="39"/>
      <c r="H138" s="40"/>
      <c r="I138" s="41"/>
      <c r="J138" s="40"/>
      <c r="K138" s="40"/>
    </row>
    <row r="139" spans="2:11" ht="12.75">
      <c r="B139" s="43"/>
      <c r="C139" s="39"/>
      <c r="D139" s="39"/>
      <c r="E139" s="39"/>
      <c r="F139" s="39"/>
      <c r="G139" s="39"/>
      <c r="H139" s="40"/>
      <c r="I139" s="41"/>
      <c r="J139" s="40"/>
      <c r="K139" s="40"/>
    </row>
    <row r="140" spans="2:11" ht="12.75">
      <c r="B140" s="45"/>
      <c r="C140" s="39"/>
      <c r="D140" s="39"/>
      <c r="E140" s="39"/>
      <c r="F140" s="39"/>
      <c r="G140" s="39"/>
      <c r="H140" s="40"/>
      <c r="I140" s="41"/>
      <c r="J140" s="40"/>
      <c r="K140" s="40"/>
    </row>
    <row r="141" spans="2:11" ht="12.75">
      <c r="B141" s="43"/>
      <c r="C141" s="39"/>
      <c r="D141" s="39"/>
      <c r="E141" s="39"/>
      <c r="F141" s="39"/>
      <c r="G141" s="39"/>
      <c r="H141" s="40"/>
      <c r="I141" s="41"/>
      <c r="J141" s="40"/>
      <c r="K141" s="40"/>
    </row>
    <row r="142" spans="2:11" ht="12.75">
      <c r="B142" s="45"/>
      <c r="C142" s="39"/>
      <c r="D142" s="39"/>
      <c r="E142" s="39"/>
      <c r="F142" s="39"/>
      <c r="G142" s="39"/>
      <c r="H142" s="40"/>
      <c r="I142" s="41"/>
      <c r="J142" s="40"/>
      <c r="K142" s="40"/>
    </row>
    <row r="143" spans="2:11" ht="12.75">
      <c r="B143" s="43"/>
      <c r="C143" s="39"/>
      <c r="D143" s="39"/>
      <c r="E143" s="39"/>
      <c r="F143" s="39"/>
      <c r="G143" s="39"/>
      <c r="H143" s="40"/>
      <c r="I143" s="41"/>
      <c r="J143" s="40"/>
      <c r="K143" s="40"/>
    </row>
    <row r="144" spans="2:11" ht="12.75">
      <c r="B144" s="45"/>
      <c r="C144" s="39"/>
      <c r="D144" s="39"/>
      <c r="E144" s="39"/>
      <c r="F144" s="39"/>
      <c r="G144" s="39"/>
      <c r="H144" s="40"/>
      <c r="I144" s="41"/>
      <c r="J144" s="40"/>
      <c r="K144" s="40"/>
    </row>
    <row r="145" spans="2:11" ht="12.75">
      <c r="B145" s="43"/>
      <c r="C145" s="39"/>
      <c r="D145" s="39"/>
      <c r="E145" s="39"/>
      <c r="F145" s="39"/>
      <c r="G145" s="39"/>
      <c r="H145" s="40"/>
      <c r="I145" s="41"/>
      <c r="J145" s="40"/>
      <c r="K145" s="40"/>
    </row>
    <row r="146" spans="2:11" ht="12.75">
      <c r="B146" s="45"/>
      <c r="C146" s="39"/>
      <c r="D146" s="39"/>
      <c r="E146" s="39"/>
      <c r="F146" s="39"/>
      <c r="G146" s="39"/>
      <c r="H146" s="40"/>
      <c r="I146" s="41"/>
      <c r="J146" s="40"/>
      <c r="K146" s="40"/>
    </row>
    <row r="147" spans="2:11" ht="12.75">
      <c r="B147" s="43"/>
      <c r="C147" s="39"/>
      <c r="D147" s="39"/>
      <c r="E147" s="39"/>
      <c r="F147" s="39"/>
      <c r="G147" s="39"/>
      <c r="H147" s="40"/>
      <c r="I147" s="41"/>
      <c r="J147" s="40"/>
      <c r="K147" s="40"/>
    </row>
    <row r="148" spans="2:11" ht="12.75">
      <c r="B148" s="45"/>
      <c r="C148" s="39"/>
      <c r="D148" s="39"/>
      <c r="E148" s="39"/>
      <c r="F148" s="39"/>
      <c r="G148" s="39"/>
      <c r="H148" s="40"/>
      <c r="I148" s="41"/>
      <c r="J148" s="40"/>
      <c r="K148" s="40"/>
    </row>
    <row r="149" spans="2:11" ht="12.75">
      <c r="B149" s="43"/>
      <c r="C149" s="39"/>
      <c r="D149" s="39"/>
      <c r="E149" s="39"/>
      <c r="F149" s="39"/>
      <c r="G149" s="39"/>
      <c r="H149" s="40"/>
      <c r="I149" s="41"/>
      <c r="J149" s="40"/>
      <c r="K149" s="40"/>
    </row>
    <row r="150" spans="2:11" ht="12.75">
      <c r="B150" s="43"/>
      <c r="C150" s="39"/>
      <c r="D150" s="39"/>
      <c r="E150" s="39"/>
      <c r="F150" s="39"/>
      <c r="G150" s="39"/>
      <c r="H150" s="40"/>
      <c r="I150" s="41"/>
      <c r="J150" s="40"/>
      <c r="K150" s="40"/>
    </row>
    <row r="151" spans="2:11" ht="12.75">
      <c r="B151" s="43"/>
      <c r="C151" s="39"/>
      <c r="D151" s="39"/>
      <c r="E151" s="39"/>
      <c r="F151" s="39"/>
      <c r="G151" s="39"/>
      <c r="H151" s="40"/>
      <c r="I151" s="41"/>
      <c r="J151" s="40"/>
      <c r="K151" s="40"/>
    </row>
    <row r="152" spans="2:11" ht="12.75">
      <c r="B152" s="43"/>
      <c r="C152" s="39"/>
      <c r="D152" s="39"/>
      <c r="E152" s="39"/>
      <c r="F152" s="39"/>
      <c r="G152" s="39"/>
      <c r="H152" s="40"/>
      <c r="I152" s="41"/>
      <c r="J152" s="40"/>
      <c r="K152" s="40"/>
    </row>
    <row r="153" spans="2:11" ht="12.75">
      <c r="B153" s="43"/>
      <c r="C153" s="39"/>
      <c r="D153" s="39"/>
      <c r="E153" s="39"/>
      <c r="F153" s="39"/>
      <c r="G153" s="39"/>
      <c r="H153" s="40"/>
      <c r="I153" s="41"/>
      <c r="J153" s="40"/>
      <c r="K153" s="40"/>
    </row>
    <row r="154" spans="2:11" ht="12.75">
      <c r="B154" s="43"/>
      <c r="C154" s="39"/>
      <c r="D154" s="39"/>
      <c r="E154" s="39"/>
      <c r="F154" s="39"/>
      <c r="G154" s="39"/>
      <c r="H154" s="40"/>
      <c r="I154" s="41"/>
      <c r="J154" s="40"/>
      <c r="K154" s="40"/>
    </row>
    <row r="155" spans="2:11" ht="12.75">
      <c r="B155" s="43"/>
      <c r="C155" s="39"/>
      <c r="D155" s="39"/>
      <c r="E155" s="39"/>
      <c r="F155" s="39"/>
      <c r="G155" s="39"/>
      <c r="H155" s="40"/>
      <c r="I155" s="41"/>
      <c r="J155" s="40"/>
      <c r="K155" s="40"/>
    </row>
    <row r="156" spans="2:11" ht="12.75">
      <c r="B156" s="43"/>
      <c r="C156" s="39"/>
      <c r="D156" s="39"/>
      <c r="E156" s="39"/>
      <c r="F156" s="39"/>
      <c r="G156" s="39"/>
      <c r="H156" s="40"/>
      <c r="I156" s="41"/>
      <c r="J156" s="40"/>
      <c r="K156" s="40"/>
    </row>
    <row r="157" spans="2:11" ht="12.75">
      <c r="B157" s="43"/>
      <c r="C157" s="39"/>
      <c r="D157" s="39"/>
      <c r="E157" s="39"/>
      <c r="F157" s="39"/>
      <c r="G157" s="39"/>
      <c r="H157" s="40"/>
      <c r="I157" s="41"/>
      <c r="J157" s="40"/>
      <c r="K157" s="40"/>
    </row>
    <row r="158" spans="2:11" ht="12.75">
      <c r="B158" s="43"/>
      <c r="C158" s="39"/>
      <c r="D158" s="39"/>
      <c r="E158" s="39"/>
      <c r="F158" s="39"/>
      <c r="G158" s="39"/>
      <c r="H158" s="40"/>
      <c r="I158" s="41"/>
      <c r="J158" s="40"/>
      <c r="K158" s="40"/>
    </row>
    <row r="159" spans="2:11" ht="12.75">
      <c r="B159" s="43"/>
      <c r="C159" s="39"/>
      <c r="D159" s="39"/>
      <c r="E159" s="39"/>
      <c r="F159" s="39"/>
      <c r="G159" s="39"/>
      <c r="H159" s="40"/>
      <c r="I159" s="41"/>
      <c r="J159" s="40"/>
      <c r="K159" s="40"/>
    </row>
    <row r="160" spans="2:11" ht="12.75">
      <c r="B160" s="43"/>
      <c r="C160" s="39"/>
      <c r="D160" s="39"/>
      <c r="E160" s="39"/>
      <c r="F160" s="39"/>
      <c r="G160" s="39"/>
      <c r="H160" s="40"/>
      <c r="I160" s="41"/>
      <c r="J160" s="40"/>
      <c r="K160" s="40"/>
    </row>
    <row r="161" spans="2:11" ht="12.75">
      <c r="B161" s="43"/>
      <c r="C161" s="39"/>
      <c r="D161" s="39"/>
      <c r="E161" s="39"/>
      <c r="F161" s="39"/>
      <c r="G161" s="39"/>
      <c r="H161" s="40"/>
      <c r="I161" s="41"/>
      <c r="J161" s="40"/>
      <c r="K161" s="40"/>
    </row>
    <row r="162" spans="2:11" ht="12.75">
      <c r="B162" s="43"/>
      <c r="C162" s="39"/>
      <c r="D162" s="39"/>
      <c r="E162" s="39"/>
      <c r="F162" s="39"/>
      <c r="G162" s="39"/>
      <c r="H162" s="40"/>
      <c r="I162" s="41"/>
      <c r="J162" s="40"/>
      <c r="K162" s="40"/>
    </row>
  </sheetData>
  <mergeCells count="3">
    <mergeCell ref="B3:K3"/>
    <mergeCell ref="B4:K4"/>
    <mergeCell ref="B5:K5"/>
  </mergeCells>
  <printOptions/>
  <pageMargins left="0.44" right="0.2" top="0.52" bottom="1" header="0.4921259845" footer="0.492125984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8" topLeftCell="BM9" activePane="bottomLeft" state="frozen"/>
      <selection pane="topLeft" activeCell="B2" sqref="B2:K39"/>
      <selection pane="bottomLeft" activeCell="B2" sqref="B2:K39"/>
    </sheetView>
  </sheetViews>
  <sheetFormatPr defaultColWidth="11.421875" defaultRowHeight="12.75"/>
  <cols>
    <col min="1" max="1" width="1.7109375" style="0" customWidth="1"/>
    <col min="2" max="2" width="4.00390625" style="0" bestFit="1" customWidth="1"/>
    <col min="3" max="3" width="5.7109375" style="0" bestFit="1" customWidth="1"/>
    <col min="5" max="5" width="11.28125" style="0" customWidth="1"/>
    <col min="6" max="6" width="4.421875" style="0" bestFit="1" customWidth="1"/>
    <col min="7" max="7" width="26.421875" style="0" customWidth="1"/>
    <col min="9" max="9" width="5.7109375" style="0" bestFit="1" customWidth="1"/>
  </cols>
  <sheetData>
    <row r="1" spans="1:11" ht="2.25" customHeight="1" thickBot="1">
      <c r="A1" s="1"/>
      <c r="B1" s="3"/>
      <c r="C1" s="4"/>
      <c r="D1" s="5"/>
      <c r="E1" s="5"/>
      <c r="F1" s="4"/>
      <c r="G1" s="5"/>
      <c r="H1" s="6"/>
      <c r="I1" s="4"/>
      <c r="J1" s="6"/>
      <c r="K1" s="7"/>
    </row>
    <row r="2" spans="1:11" ht="12.75">
      <c r="A2" s="8"/>
      <c r="B2" s="3"/>
      <c r="C2" s="4"/>
      <c r="D2" s="5"/>
      <c r="E2" s="5"/>
      <c r="F2" s="4"/>
      <c r="G2" s="5"/>
      <c r="H2" s="6"/>
      <c r="I2" s="4"/>
      <c r="J2" s="6"/>
      <c r="K2" s="7"/>
    </row>
    <row r="3" spans="1:11" ht="33">
      <c r="A3" s="8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11"/>
    </row>
    <row r="4" spans="1:11" ht="37.5">
      <c r="A4" s="15"/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4"/>
    </row>
    <row r="5" spans="1:11" ht="19.5">
      <c r="A5" s="19"/>
      <c r="B5" s="16" t="s">
        <v>26</v>
      </c>
      <c r="C5" s="17"/>
      <c r="D5" s="17"/>
      <c r="E5" s="17"/>
      <c r="F5" s="17"/>
      <c r="G5" s="17"/>
      <c r="H5" s="17"/>
      <c r="I5" s="17"/>
      <c r="J5" s="17"/>
      <c r="K5" s="18"/>
    </row>
    <row r="6" spans="2:11" ht="13.5" thickBot="1">
      <c r="B6" s="20"/>
      <c r="C6" s="21"/>
      <c r="D6" s="22"/>
      <c r="E6" s="22"/>
      <c r="F6" s="21"/>
      <c r="G6" s="22"/>
      <c r="H6" s="23"/>
      <c r="I6" s="21"/>
      <c r="J6" s="23"/>
      <c r="K6" s="24"/>
    </row>
    <row r="7" spans="1:11" ht="6" customHeight="1">
      <c r="A7" s="8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69" customHeight="1">
      <c r="A8" s="1"/>
      <c r="B8" s="26" t="s">
        <v>3</v>
      </c>
      <c r="C8" s="26" t="s">
        <v>4</v>
      </c>
      <c r="D8" s="27" t="s">
        <v>5</v>
      </c>
      <c r="E8" s="27" t="s">
        <v>6</v>
      </c>
      <c r="F8" s="26" t="s">
        <v>7</v>
      </c>
      <c r="G8" s="27" t="s">
        <v>8</v>
      </c>
      <c r="H8" s="28" t="s">
        <v>9</v>
      </c>
      <c r="I8" s="26" t="s">
        <v>10</v>
      </c>
      <c r="J8" s="28" t="s">
        <v>11</v>
      </c>
      <c r="K8" s="28" t="s">
        <v>12</v>
      </c>
    </row>
    <row r="9" spans="1:11" ht="5.25" customHeight="1">
      <c r="A9" s="31"/>
      <c r="B9" s="2"/>
      <c r="C9" s="2"/>
      <c r="D9" s="29"/>
      <c r="E9" s="29"/>
      <c r="F9" s="2"/>
      <c r="G9" s="29"/>
      <c r="H9" s="30"/>
      <c r="I9" s="2"/>
      <c r="J9" s="30"/>
      <c r="K9" s="30"/>
    </row>
    <row r="10" spans="1:11" ht="12.75">
      <c r="A10" s="1"/>
      <c r="B10" s="32">
        <v>1</v>
      </c>
      <c r="C10" s="32">
        <f>IF('[1]Abrechnung'!H58=3,'[1]Abrechnung'!A58," ")</f>
        <v>55</v>
      </c>
      <c r="D10" s="32" t="str">
        <f>IF('[1]Abrechnung'!H58=3,'[1]Abrechnung'!B58," ")</f>
        <v>Shaheen</v>
      </c>
      <c r="E10" s="32" t="str">
        <f>IF('[1]Abrechnung'!H58=3,'[1]Abrechnung'!C58," ")</f>
        <v>Ute</v>
      </c>
      <c r="F10" s="32">
        <f>IF('[1]Abrechnung'!H58=3,'[1]Abrechnung'!D58," ")</f>
        <v>49</v>
      </c>
      <c r="G10" s="32" t="str">
        <f>IF('[1]Abrechnung'!H58=3,'[1]Abrechnung'!F58," ")</f>
        <v>KK Bargstedt – Damen</v>
      </c>
      <c r="H10" s="33">
        <f>IF('[1]Abrechnung'!$H58=3,'[1]Abrechnung'!M58," ")</f>
        <v>0.007754629629629917</v>
      </c>
      <c r="I10" s="34">
        <f>IF('[1]Abrechnung'!$H58=3,'[1]Abrechnung'!J58," ")</f>
        <v>0</v>
      </c>
      <c r="J10" s="33">
        <f>IF('[1]Abrechnung'!$H58=3,'[1]Abrechnung'!K58," ")</f>
        <v>0</v>
      </c>
      <c r="K10" s="33">
        <f>IF('[1]Abrechnung'!$H58=3,'[1]Abrechnung'!N58," ")</f>
        <v>0.007754629629629917</v>
      </c>
    </row>
    <row r="11" spans="1:11" ht="12.75">
      <c r="A11" s="1"/>
      <c r="B11" s="32">
        <v>2</v>
      </c>
      <c r="C11" s="32">
        <f>IF('[1]Abrechnung'!H5=3,'[1]Abrechnung'!A5," ")</f>
        <v>2</v>
      </c>
      <c r="D11" s="32" t="str">
        <f>IF('[1]Abrechnung'!H5=3,'[1]Abrechnung'!B5," ")</f>
        <v>Petersen</v>
      </c>
      <c r="E11" s="32" t="str">
        <f>IF('[1]Abrechnung'!H5=3,'[1]Abrechnung'!C5," ")</f>
        <v>Rita</v>
      </c>
      <c r="F11" s="32">
        <f>IF('[1]Abrechnung'!H5=3,'[1]Abrechnung'!D5," ")</f>
        <v>53</v>
      </c>
      <c r="G11" s="32" t="str">
        <f>IF('[1]Abrechnung'!H5=3,'[1]Abrechnung'!F5," ")</f>
        <v>KK Bargstedt – Damen</v>
      </c>
      <c r="H11" s="33">
        <f>IF('[1]Abrechnung'!$H5=3,'[1]Abrechnung'!M5," ")</f>
        <v>0.008599537037036975</v>
      </c>
      <c r="I11" s="34">
        <f>IF('[1]Abrechnung'!$H5=3,'[1]Abrechnung'!J5," ")</f>
        <v>0</v>
      </c>
      <c r="J11" s="33">
        <f>IF('[1]Abrechnung'!$H5=3,'[1]Abrechnung'!K5," ")</f>
        <v>0</v>
      </c>
      <c r="K11" s="33">
        <f>IF('[1]Abrechnung'!$H5=3,'[1]Abrechnung'!N5," ")</f>
        <v>0.008599537037036975</v>
      </c>
    </row>
    <row r="12" spans="2:11" ht="12.75">
      <c r="B12" s="32">
        <v>3</v>
      </c>
      <c r="C12" s="32">
        <f>IF('[1]Abrechnung'!H63=3,'[1]Abrechnung'!A63," ")</f>
        <v>60</v>
      </c>
      <c r="D12" s="32" t="str">
        <f>IF('[1]Abrechnung'!H63=3,'[1]Abrechnung'!B63," ")</f>
        <v>Trede</v>
      </c>
      <c r="E12" s="32" t="str">
        <f>IF('[1]Abrechnung'!H63=3,'[1]Abrechnung'!C63," ")</f>
        <v>Birgitt</v>
      </c>
      <c r="F12" s="32">
        <f>IF('[1]Abrechnung'!H63=3,'[1]Abrechnung'!D63," ")</f>
        <v>46</v>
      </c>
      <c r="G12" s="32" t="str">
        <f>IF('[1]Abrechnung'!H63=3,'[1]Abrechnung'!F63," ")</f>
        <v>SSV Nienborstel – Damen Ü36</v>
      </c>
      <c r="H12" s="33">
        <f>IF('[1]Abrechnung'!$H63=3,'[1]Abrechnung'!M63," ")</f>
        <v>0.008263888888889404</v>
      </c>
      <c r="I12" s="34">
        <f>IF('[1]Abrechnung'!$H63=3,'[1]Abrechnung'!J63," ")</f>
        <v>2</v>
      </c>
      <c r="J12" s="33">
        <f>IF('[1]Abrechnung'!$H63=3,'[1]Abrechnung'!K63," ")</f>
        <v>0.0004629629629629629</v>
      </c>
      <c r="K12" s="33">
        <f>IF('[1]Abrechnung'!$H63=3,'[1]Abrechnung'!N63," ")</f>
        <v>0.008726851851852367</v>
      </c>
    </row>
    <row r="13" spans="2:11" ht="12.75">
      <c r="B13" s="32">
        <v>4</v>
      </c>
      <c r="C13" s="32">
        <f>IF('[1]Abrechnung'!H18=3,'[1]Abrechnung'!A18," ")</f>
        <v>15</v>
      </c>
      <c r="D13" s="32" t="str">
        <f>IF('[1]Abrechnung'!H18=3,'[1]Abrechnung'!B18," ")</f>
        <v>Hauschildt</v>
      </c>
      <c r="E13" s="32" t="str">
        <f>IF('[1]Abrechnung'!H18=3,'[1]Abrechnung'!C18," ")</f>
        <v>Martha</v>
      </c>
      <c r="F13" s="32">
        <f>IF('[1]Abrechnung'!H18=3,'[1]Abrechnung'!D18," ")</f>
        <v>54</v>
      </c>
      <c r="G13" s="32" t="str">
        <f>IF('[1]Abrechnung'!H18=3,'[1]Abrechnung'!F18," ")</f>
        <v>SSV Nienborstel – Damen Ü36</v>
      </c>
      <c r="H13" s="33">
        <f>IF('[1]Abrechnung'!$H18=3,'[1]Abrechnung'!M18," ")</f>
        <v>0.010706018518518046</v>
      </c>
      <c r="I13" s="34">
        <f>IF('[1]Abrechnung'!$H18=3,'[1]Abrechnung'!J18," ")</f>
        <v>2</v>
      </c>
      <c r="J13" s="33">
        <f>IF('[1]Abrechnung'!$H18=3,'[1]Abrechnung'!K18," ")</f>
        <v>0.0004629629629629629</v>
      </c>
      <c r="K13" s="33">
        <f>IF('[1]Abrechnung'!$H18=3,'[1]Abrechnung'!N18," ")</f>
        <v>0.01116898148148101</v>
      </c>
    </row>
    <row r="14" spans="2:11" ht="12.75">
      <c r="B14" s="36"/>
      <c r="C14" s="36"/>
      <c r="D14" s="36"/>
      <c r="E14" s="36"/>
      <c r="F14" s="36"/>
      <c r="G14" s="36"/>
      <c r="H14" s="37"/>
      <c r="I14" s="38"/>
      <c r="J14" s="37"/>
      <c r="K14" s="37"/>
    </row>
    <row r="15" spans="2:11" ht="12.75">
      <c r="B15" s="39"/>
      <c r="C15" s="39"/>
      <c r="D15" s="39"/>
      <c r="E15" s="39"/>
      <c r="F15" s="39"/>
      <c r="G15" s="39"/>
      <c r="H15" s="40"/>
      <c r="I15" s="41"/>
      <c r="J15" s="40"/>
      <c r="K15" s="40"/>
    </row>
    <row r="16" spans="2:11" ht="12.75">
      <c r="B16" s="39"/>
      <c r="C16" s="39"/>
      <c r="D16" s="39"/>
      <c r="E16" s="39"/>
      <c r="F16" s="39"/>
      <c r="G16" s="39"/>
      <c r="H16" s="40"/>
      <c r="I16" s="41"/>
      <c r="J16" s="40"/>
      <c r="K16" s="40"/>
    </row>
    <row r="17" spans="2:11" ht="12.75">
      <c r="B17" s="39"/>
      <c r="C17" s="39"/>
      <c r="D17" s="39"/>
      <c r="E17" s="39"/>
      <c r="F17" s="39"/>
      <c r="G17" s="39"/>
      <c r="H17" s="40"/>
      <c r="I17" s="41"/>
      <c r="J17" s="40"/>
      <c r="K17" s="40"/>
    </row>
    <row r="18" spans="2:11" ht="12.75">
      <c r="B18" s="39"/>
      <c r="C18" s="39"/>
      <c r="D18" s="39"/>
      <c r="E18" s="39"/>
      <c r="F18" s="39"/>
      <c r="G18" s="39"/>
      <c r="H18" s="40"/>
      <c r="I18" s="41"/>
      <c r="J18" s="40"/>
      <c r="K18" s="40"/>
    </row>
    <row r="19" spans="2:11" ht="12.75">
      <c r="B19" s="39"/>
      <c r="C19" s="39"/>
      <c r="D19" s="39"/>
      <c r="E19" s="39"/>
      <c r="F19" s="39"/>
      <c r="G19" s="39"/>
      <c r="H19" s="40"/>
      <c r="I19" s="41"/>
      <c r="J19" s="40"/>
      <c r="K19" s="40"/>
    </row>
    <row r="20" spans="2:11" ht="12.75">
      <c r="B20" s="39"/>
      <c r="C20" s="39"/>
      <c r="D20" s="39"/>
      <c r="E20" s="39"/>
      <c r="F20" s="39"/>
      <c r="G20" s="39"/>
      <c r="H20" s="40"/>
      <c r="I20" s="41"/>
      <c r="J20" s="40"/>
      <c r="K20" s="40"/>
    </row>
    <row r="21" spans="2:11" ht="12.75">
      <c r="B21" s="39"/>
      <c r="C21" s="39"/>
      <c r="D21" s="39"/>
      <c r="E21" s="39"/>
      <c r="F21" s="39"/>
      <c r="G21" s="39"/>
      <c r="H21" s="40"/>
      <c r="I21" s="41"/>
      <c r="J21" s="40"/>
      <c r="K21" s="40"/>
    </row>
    <row r="22" spans="2:11" ht="12.75">
      <c r="B22" s="39"/>
      <c r="C22" s="39"/>
      <c r="D22" s="39"/>
      <c r="E22" s="39"/>
      <c r="F22" s="39"/>
      <c r="G22" s="39"/>
      <c r="H22" s="40"/>
      <c r="I22" s="41"/>
      <c r="J22" s="40"/>
      <c r="K22" s="40"/>
    </row>
    <row r="23" spans="2:11" ht="12.75">
      <c r="B23" s="39"/>
      <c r="C23" s="39"/>
      <c r="D23" s="39"/>
      <c r="E23" s="39"/>
      <c r="F23" s="39"/>
      <c r="G23" s="39"/>
      <c r="H23" s="40"/>
      <c r="I23" s="41"/>
      <c r="J23" s="40"/>
      <c r="K23" s="40"/>
    </row>
    <row r="24" spans="2:11" ht="12.75">
      <c r="B24" s="39"/>
      <c r="C24" s="39"/>
      <c r="D24" s="39"/>
      <c r="E24" s="39"/>
      <c r="F24" s="39"/>
      <c r="G24" s="39"/>
      <c r="H24" s="40"/>
      <c r="I24" s="41"/>
      <c r="J24" s="40"/>
      <c r="K24" s="40"/>
    </row>
    <row r="25" spans="2:11" ht="12.75">
      <c r="B25" s="39"/>
      <c r="C25" s="39"/>
      <c r="D25" s="39"/>
      <c r="E25" s="39"/>
      <c r="F25" s="39"/>
      <c r="G25" s="39"/>
      <c r="H25" s="40"/>
      <c r="I25" s="41"/>
      <c r="J25" s="40"/>
      <c r="K25" s="40"/>
    </row>
    <row r="26" spans="2:11" ht="12.75">
      <c r="B26" s="39"/>
      <c r="C26" s="39"/>
      <c r="D26" s="39"/>
      <c r="E26" s="39"/>
      <c r="F26" s="39"/>
      <c r="G26" s="39"/>
      <c r="H26" s="40"/>
      <c r="I26" s="41"/>
      <c r="J26" s="40"/>
      <c r="K26" s="40"/>
    </row>
    <row r="27" spans="2:11" ht="12.75">
      <c r="B27" s="39"/>
      <c r="C27" s="39"/>
      <c r="D27" s="39"/>
      <c r="E27" s="39"/>
      <c r="F27" s="39"/>
      <c r="G27" s="39"/>
      <c r="H27" s="40"/>
      <c r="I27" s="41"/>
      <c r="J27" s="40"/>
      <c r="K27" s="40"/>
    </row>
    <row r="28" spans="2:11" ht="12.75">
      <c r="B28" s="39"/>
      <c r="C28" s="39"/>
      <c r="D28" s="39"/>
      <c r="E28" s="39"/>
      <c r="F28" s="39"/>
      <c r="G28" s="39"/>
      <c r="H28" s="40"/>
      <c r="I28" s="41"/>
      <c r="J28" s="40"/>
      <c r="K28" s="40"/>
    </row>
    <row r="29" spans="2:11" ht="12.75">
      <c r="B29" s="39"/>
      <c r="C29" s="39"/>
      <c r="D29" s="39"/>
      <c r="E29" s="39"/>
      <c r="F29" s="39"/>
      <c r="G29" s="39"/>
      <c r="H29" s="40"/>
      <c r="I29" s="41"/>
      <c r="J29" s="40"/>
      <c r="K29" s="40"/>
    </row>
    <row r="30" spans="2:11" ht="12.75">
      <c r="B30" s="39"/>
      <c r="C30" s="39"/>
      <c r="D30" s="39"/>
      <c r="E30" s="39"/>
      <c r="F30" s="39"/>
      <c r="G30" s="39"/>
      <c r="H30" s="40"/>
      <c r="I30" s="41"/>
      <c r="J30" s="40"/>
      <c r="K30" s="40"/>
    </row>
    <row r="31" spans="2:11" ht="12.75">
      <c r="B31" s="39"/>
      <c r="C31" s="39"/>
      <c r="D31" s="39"/>
      <c r="E31" s="39"/>
      <c r="F31" s="39"/>
      <c r="G31" s="39"/>
      <c r="H31" s="40"/>
      <c r="I31" s="41"/>
      <c r="J31" s="40"/>
      <c r="K31" s="40"/>
    </row>
    <row r="32" spans="2:11" ht="12.75">
      <c r="B32" s="39"/>
      <c r="C32" s="39"/>
      <c r="D32" s="39"/>
      <c r="E32" s="39"/>
      <c r="F32" s="39"/>
      <c r="G32" s="39"/>
      <c r="H32" s="40"/>
      <c r="I32" s="41"/>
      <c r="J32" s="40"/>
      <c r="K32" s="40"/>
    </row>
    <row r="33" spans="2:11" ht="12.75">
      <c r="B33" s="39"/>
      <c r="C33" s="39"/>
      <c r="D33" s="39"/>
      <c r="E33" s="39"/>
      <c r="F33" s="39"/>
      <c r="G33" s="39"/>
      <c r="H33" s="40"/>
      <c r="I33" s="41"/>
      <c r="J33" s="40"/>
      <c r="K33" s="40"/>
    </row>
    <row r="34" spans="2:11" ht="12.75">
      <c r="B34" s="39"/>
      <c r="C34" s="39"/>
      <c r="D34" s="39"/>
      <c r="E34" s="39"/>
      <c r="F34" s="39"/>
      <c r="G34" s="39"/>
      <c r="H34" s="40"/>
      <c r="I34" s="41"/>
      <c r="J34" s="40"/>
      <c r="K34" s="40"/>
    </row>
    <row r="35" spans="2:11" ht="12.75">
      <c r="B35" s="39"/>
      <c r="C35" s="39"/>
      <c r="D35" s="39"/>
      <c r="E35" s="39"/>
      <c r="F35" s="39"/>
      <c r="G35" s="39"/>
      <c r="H35" s="40"/>
      <c r="I35" s="41"/>
      <c r="J35" s="40"/>
      <c r="K35" s="40"/>
    </row>
    <row r="36" spans="2:11" ht="12.75">
      <c r="B36" s="39"/>
      <c r="C36" s="39"/>
      <c r="D36" s="39"/>
      <c r="E36" s="39"/>
      <c r="F36" s="39"/>
      <c r="G36" s="39"/>
      <c r="H36" s="40"/>
      <c r="I36" s="41"/>
      <c r="J36" s="40"/>
      <c r="K36" s="40"/>
    </row>
    <row r="37" spans="2:11" ht="12.75">
      <c r="B37" s="39"/>
      <c r="C37" s="39"/>
      <c r="D37" s="39"/>
      <c r="E37" s="39"/>
      <c r="F37" s="39"/>
      <c r="G37" s="39"/>
      <c r="H37" s="40"/>
      <c r="I37" s="41"/>
      <c r="J37" s="40"/>
      <c r="K37" s="40"/>
    </row>
    <row r="38" spans="2:11" ht="12.75">
      <c r="B38" s="39"/>
      <c r="C38" s="39"/>
      <c r="D38" s="39"/>
      <c r="E38" s="39"/>
      <c r="F38" s="39"/>
      <c r="G38" s="39"/>
      <c r="H38" s="40"/>
      <c r="I38" s="41"/>
      <c r="J38" s="40"/>
      <c r="K38" s="40"/>
    </row>
    <row r="39" spans="2:11" ht="12.75">
      <c r="B39" s="39"/>
      <c r="C39" s="39"/>
      <c r="D39" s="39"/>
      <c r="E39" s="39"/>
      <c r="F39" s="39"/>
      <c r="G39" s="39"/>
      <c r="H39" s="40"/>
      <c r="I39" s="41"/>
      <c r="J39" s="40"/>
      <c r="K39" s="40"/>
    </row>
    <row r="40" spans="2:11" ht="12.75">
      <c r="B40" s="39"/>
      <c r="C40" s="39"/>
      <c r="D40" s="39"/>
      <c r="E40" s="39"/>
      <c r="F40" s="39"/>
      <c r="G40" s="39"/>
      <c r="H40" s="40"/>
      <c r="I40" s="41"/>
      <c r="J40" s="40"/>
      <c r="K40" s="40"/>
    </row>
    <row r="41" spans="2:11" ht="12.75">
      <c r="B41" s="39"/>
      <c r="C41" s="39"/>
      <c r="D41" s="39"/>
      <c r="E41" s="39"/>
      <c r="F41" s="39"/>
      <c r="G41" s="39"/>
      <c r="H41" s="40"/>
      <c r="I41" s="41"/>
      <c r="J41" s="40"/>
      <c r="K41" s="40"/>
    </row>
    <row r="42" spans="2:11" ht="12.75">
      <c r="B42" s="39"/>
      <c r="C42" s="39"/>
      <c r="D42" s="39"/>
      <c r="E42" s="39"/>
      <c r="F42" s="39"/>
      <c r="G42" s="39"/>
      <c r="H42" s="40"/>
      <c r="I42" s="41"/>
      <c r="J42" s="40"/>
      <c r="K42" s="40"/>
    </row>
    <row r="43" spans="2:11" ht="12.75">
      <c r="B43" s="39"/>
      <c r="C43" s="39"/>
      <c r="D43" s="39"/>
      <c r="E43" s="39"/>
      <c r="F43" s="39"/>
      <c r="G43" s="39"/>
      <c r="H43" s="40"/>
      <c r="I43" s="41"/>
      <c r="J43" s="40"/>
      <c r="K43" s="40"/>
    </row>
    <row r="44" spans="2:11" ht="12.75">
      <c r="B44" s="39"/>
      <c r="C44" s="39"/>
      <c r="D44" s="39"/>
      <c r="E44" s="39"/>
      <c r="F44" s="39"/>
      <c r="G44" s="39"/>
      <c r="H44" s="40"/>
      <c r="I44" s="41"/>
      <c r="J44" s="40"/>
      <c r="K44" s="40"/>
    </row>
    <row r="45" spans="2:11" ht="12.75">
      <c r="B45" s="39"/>
      <c r="C45" s="39"/>
      <c r="D45" s="39"/>
      <c r="E45" s="39"/>
      <c r="F45" s="39"/>
      <c r="G45" s="39"/>
      <c r="H45" s="40"/>
      <c r="I45" s="41"/>
      <c r="J45" s="40"/>
      <c r="K45" s="40"/>
    </row>
    <row r="46" spans="2:11" ht="12.75">
      <c r="B46" s="39"/>
      <c r="C46" s="39"/>
      <c r="D46" s="39"/>
      <c r="E46" s="39"/>
      <c r="F46" s="39"/>
      <c r="G46" s="39"/>
      <c r="H46" s="40"/>
      <c r="I46" s="41"/>
      <c r="J46" s="40"/>
      <c r="K46" s="40"/>
    </row>
    <row r="47" spans="2:11" ht="12.75">
      <c r="B47" s="39"/>
      <c r="C47" s="39"/>
      <c r="D47" s="39"/>
      <c r="E47" s="39"/>
      <c r="F47" s="39"/>
      <c r="G47" s="39"/>
      <c r="H47" s="40"/>
      <c r="I47" s="41"/>
      <c r="J47" s="40"/>
      <c r="K47" s="40"/>
    </row>
    <row r="48" spans="2:11" ht="12.75">
      <c r="B48" s="39"/>
      <c r="C48" s="39"/>
      <c r="D48" s="39"/>
      <c r="E48" s="39"/>
      <c r="F48" s="39"/>
      <c r="G48" s="39"/>
      <c r="H48" s="40"/>
      <c r="I48" s="41"/>
      <c r="J48" s="40"/>
      <c r="K48" s="40"/>
    </row>
    <row r="49" spans="2:11" ht="12.75">
      <c r="B49" s="39"/>
      <c r="C49" s="39"/>
      <c r="D49" s="39"/>
      <c r="E49" s="39"/>
      <c r="F49" s="39"/>
      <c r="G49" s="39"/>
      <c r="H49" s="40"/>
      <c r="I49" s="41"/>
      <c r="J49" s="40"/>
      <c r="K49" s="40"/>
    </row>
    <row r="50" spans="2:11" ht="12.75">
      <c r="B50" s="39"/>
      <c r="C50" s="39"/>
      <c r="D50" s="39"/>
      <c r="E50" s="39"/>
      <c r="F50" s="39"/>
      <c r="G50" s="39"/>
      <c r="H50" s="40"/>
      <c r="I50" s="41"/>
      <c r="J50" s="40"/>
      <c r="K50" s="40"/>
    </row>
    <row r="51" spans="2:11" ht="12.75">
      <c r="B51" s="39"/>
      <c r="C51" s="39"/>
      <c r="D51" s="39"/>
      <c r="E51" s="39"/>
      <c r="F51" s="39"/>
      <c r="G51" s="39"/>
      <c r="H51" s="40"/>
      <c r="I51" s="41"/>
      <c r="J51" s="40"/>
      <c r="K51" s="40"/>
    </row>
    <row r="52" spans="2:11" ht="12.75">
      <c r="B52" s="39"/>
      <c r="C52" s="39"/>
      <c r="D52" s="39"/>
      <c r="E52" s="39"/>
      <c r="F52" s="39"/>
      <c r="G52" s="39"/>
      <c r="H52" s="40"/>
      <c r="I52" s="41"/>
      <c r="J52" s="40"/>
      <c r="K52" s="40"/>
    </row>
    <row r="53" spans="2:11" ht="12.75">
      <c r="B53" s="39"/>
      <c r="C53" s="39"/>
      <c r="D53" s="39"/>
      <c r="E53" s="39"/>
      <c r="F53" s="39"/>
      <c r="G53" s="39"/>
      <c r="H53" s="40"/>
      <c r="I53" s="41"/>
      <c r="J53" s="40"/>
      <c r="K53" s="40"/>
    </row>
    <row r="54" spans="2:11" ht="12.75">
      <c r="B54" s="39"/>
      <c r="C54" s="39"/>
      <c r="D54" s="39"/>
      <c r="E54" s="39"/>
      <c r="F54" s="39"/>
      <c r="G54" s="39"/>
      <c r="H54" s="40"/>
      <c r="I54" s="41"/>
      <c r="J54" s="40"/>
      <c r="K54" s="40"/>
    </row>
    <row r="55" spans="2:11" ht="12.75">
      <c r="B55" s="39"/>
      <c r="C55" s="39"/>
      <c r="D55" s="39"/>
      <c r="E55" s="39"/>
      <c r="F55" s="39"/>
      <c r="G55" s="39"/>
      <c r="H55" s="40"/>
      <c r="I55" s="41"/>
      <c r="J55" s="40"/>
      <c r="K55" s="40"/>
    </row>
    <row r="56" spans="2:11" ht="12.75">
      <c r="B56" s="39"/>
      <c r="C56" s="39"/>
      <c r="D56" s="39"/>
      <c r="E56" s="39"/>
      <c r="F56" s="39"/>
      <c r="G56" s="39"/>
      <c r="H56" s="40"/>
      <c r="I56" s="41"/>
      <c r="J56" s="40"/>
      <c r="K56" s="40"/>
    </row>
    <row r="57" spans="2:11" ht="12.75">
      <c r="B57" s="39"/>
      <c r="C57" s="39"/>
      <c r="D57" s="39"/>
      <c r="E57" s="39"/>
      <c r="F57" s="39"/>
      <c r="G57" s="39"/>
      <c r="H57" s="40"/>
      <c r="I57" s="41"/>
      <c r="J57" s="40"/>
      <c r="K57" s="40"/>
    </row>
    <row r="58" spans="2:11" ht="12.75">
      <c r="B58" s="39"/>
      <c r="C58" s="39"/>
      <c r="D58" s="39"/>
      <c r="E58" s="39"/>
      <c r="F58" s="39"/>
      <c r="G58" s="39"/>
      <c r="H58" s="40"/>
      <c r="I58" s="41"/>
      <c r="J58" s="40"/>
      <c r="K58" s="40"/>
    </row>
    <row r="59" spans="2:11" ht="12.75">
      <c r="B59" s="39"/>
      <c r="C59" s="39"/>
      <c r="D59" s="39"/>
      <c r="E59" s="39"/>
      <c r="F59" s="39"/>
      <c r="G59" s="39"/>
      <c r="H59" s="40"/>
      <c r="I59" s="41"/>
      <c r="J59" s="40"/>
      <c r="K59" s="40"/>
    </row>
    <row r="60" spans="2:11" ht="12.75">
      <c r="B60" s="39"/>
      <c r="C60" s="39"/>
      <c r="D60" s="39"/>
      <c r="E60" s="39"/>
      <c r="F60" s="39"/>
      <c r="G60" s="39"/>
      <c r="H60" s="40"/>
      <c r="I60" s="41"/>
      <c r="J60" s="40"/>
      <c r="K60" s="40"/>
    </row>
    <row r="61" spans="2:11" ht="12.75">
      <c r="B61" s="39"/>
      <c r="C61" s="39"/>
      <c r="D61" s="39"/>
      <c r="E61" s="39"/>
      <c r="F61" s="39"/>
      <c r="G61" s="39"/>
      <c r="H61" s="40"/>
      <c r="I61" s="41"/>
      <c r="J61" s="40"/>
      <c r="K61" s="40"/>
    </row>
    <row r="62" spans="2:11" ht="12.75">
      <c r="B62" s="39"/>
      <c r="C62" s="39"/>
      <c r="D62" s="39"/>
      <c r="E62" s="39"/>
      <c r="F62" s="39"/>
      <c r="G62" s="39"/>
      <c r="H62" s="40"/>
      <c r="I62" s="41"/>
      <c r="J62" s="40"/>
      <c r="K62" s="40"/>
    </row>
    <row r="63" spans="2:11" ht="12.75">
      <c r="B63" s="39"/>
      <c r="C63" s="39"/>
      <c r="D63" s="39"/>
      <c r="E63" s="39"/>
      <c r="F63" s="39"/>
      <c r="G63" s="39"/>
      <c r="H63" s="40"/>
      <c r="I63" s="41"/>
      <c r="J63" s="40"/>
      <c r="K63" s="40"/>
    </row>
    <row r="64" spans="2:11" ht="12.75">
      <c r="B64" s="39"/>
      <c r="C64" s="39"/>
      <c r="D64" s="39"/>
      <c r="E64" s="39"/>
      <c r="F64" s="39"/>
      <c r="G64" s="39"/>
      <c r="H64" s="40"/>
      <c r="I64" s="41"/>
      <c r="J64" s="40"/>
      <c r="K64" s="40"/>
    </row>
    <row r="65" spans="2:11" ht="12.75">
      <c r="B65" s="39"/>
      <c r="C65" s="39"/>
      <c r="D65" s="39"/>
      <c r="E65" s="39"/>
      <c r="F65" s="39"/>
      <c r="G65" s="39"/>
      <c r="H65" s="40"/>
      <c r="I65" s="41"/>
      <c r="J65" s="40"/>
      <c r="K65" s="40"/>
    </row>
    <row r="66" spans="2:11" ht="12.75">
      <c r="B66" s="39"/>
      <c r="C66" s="39"/>
      <c r="D66" s="39"/>
      <c r="E66" s="39"/>
      <c r="F66" s="39"/>
      <c r="G66" s="39"/>
      <c r="H66" s="40"/>
      <c r="I66" s="41"/>
      <c r="J66" s="40"/>
      <c r="K66" s="40"/>
    </row>
    <row r="67" spans="2:11" ht="12.75">
      <c r="B67" s="39"/>
      <c r="C67" s="39"/>
      <c r="D67" s="39"/>
      <c r="E67" s="39"/>
      <c r="F67" s="39"/>
      <c r="G67" s="39"/>
      <c r="H67" s="40"/>
      <c r="I67" s="41"/>
      <c r="J67" s="40"/>
      <c r="K67" s="40"/>
    </row>
    <row r="68" spans="2:11" ht="12.75">
      <c r="B68" s="39"/>
      <c r="C68" s="39"/>
      <c r="D68" s="39"/>
      <c r="E68" s="39"/>
      <c r="F68" s="39"/>
      <c r="G68" s="39"/>
      <c r="H68" s="40"/>
      <c r="I68" s="41"/>
      <c r="J68" s="40"/>
      <c r="K68" s="40"/>
    </row>
    <row r="69" spans="2:11" ht="12.75">
      <c r="B69" s="39"/>
      <c r="C69" s="39"/>
      <c r="D69" s="39"/>
      <c r="E69" s="39"/>
      <c r="F69" s="39"/>
      <c r="G69" s="39"/>
      <c r="H69" s="40"/>
      <c r="I69" s="41"/>
      <c r="J69" s="40"/>
      <c r="K69" s="40"/>
    </row>
    <row r="70" spans="2:11" ht="12.75">
      <c r="B70" s="39"/>
      <c r="C70" s="39"/>
      <c r="D70" s="39"/>
      <c r="E70" s="39"/>
      <c r="F70" s="39"/>
      <c r="G70" s="39"/>
      <c r="H70" s="40"/>
      <c r="I70" s="41"/>
      <c r="J70" s="40"/>
      <c r="K70" s="40"/>
    </row>
    <row r="71" spans="2:11" ht="12.75">
      <c r="B71" s="39"/>
      <c r="C71" s="39"/>
      <c r="D71" s="39"/>
      <c r="E71" s="39"/>
      <c r="F71" s="39"/>
      <c r="G71" s="39"/>
      <c r="H71" s="40"/>
      <c r="I71" s="41"/>
      <c r="J71" s="40"/>
      <c r="K71" s="40"/>
    </row>
    <row r="72" spans="2:11" ht="12.75">
      <c r="B72" s="39"/>
      <c r="C72" s="39"/>
      <c r="D72" s="39"/>
      <c r="E72" s="39"/>
      <c r="F72" s="39"/>
      <c r="G72" s="39"/>
      <c r="H72" s="40"/>
      <c r="I72" s="41"/>
      <c r="J72" s="40"/>
      <c r="K72" s="40"/>
    </row>
    <row r="73" spans="2:11" ht="12.75">
      <c r="B73" s="39"/>
      <c r="C73" s="39"/>
      <c r="D73" s="39"/>
      <c r="E73" s="39"/>
      <c r="F73" s="39"/>
      <c r="G73" s="39"/>
      <c r="H73" s="40"/>
      <c r="I73" s="41"/>
      <c r="J73" s="40"/>
      <c r="K73" s="40"/>
    </row>
    <row r="74" spans="2:11" ht="12.75">
      <c r="B74" s="39"/>
      <c r="C74" s="39"/>
      <c r="D74" s="39"/>
      <c r="E74" s="39"/>
      <c r="F74" s="39"/>
      <c r="G74" s="39"/>
      <c r="H74" s="40"/>
      <c r="I74" s="41"/>
      <c r="J74" s="40"/>
      <c r="K74" s="40"/>
    </row>
    <row r="75" spans="2:11" ht="12.75">
      <c r="B75" s="39"/>
      <c r="C75" s="39"/>
      <c r="D75" s="39"/>
      <c r="E75" s="39"/>
      <c r="F75" s="39"/>
      <c r="G75" s="39"/>
      <c r="H75" s="40"/>
      <c r="I75" s="41"/>
      <c r="J75" s="40"/>
      <c r="K75" s="40"/>
    </row>
    <row r="76" spans="2:11" ht="12.75">
      <c r="B76" s="39"/>
      <c r="C76" s="39"/>
      <c r="D76" s="39"/>
      <c r="E76" s="39"/>
      <c r="F76" s="39"/>
      <c r="G76" s="39"/>
      <c r="H76" s="40"/>
      <c r="I76" s="41"/>
      <c r="J76" s="40"/>
      <c r="K76" s="40"/>
    </row>
    <row r="77" spans="2:11" ht="12.75">
      <c r="B77" s="39"/>
      <c r="C77" s="39"/>
      <c r="D77" s="39"/>
      <c r="E77" s="39"/>
      <c r="F77" s="39"/>
      <c r="G77" s="39"/>
      <c r="H77" s="40"/>
      <c r="I77" s="41"/>
      <c r="J77" s="40"/>
      <c r="K77" s="40"/>
    </row>
    <row r="78" spans="2:11" ht="12.75">
      <c r="B78" s="39"/>
      <c r="C78" s="39"/>
      <c r="D78" s="39"/>
      <c r="E78" s="39"/>
      <c r="F78" s="39"/>
      <c r="G78" s="39"/>
      <c r="H78" s="40"/>
      <c r="I78" s="41"/>
      <c r="J78" s="40"/>
      <c r="K78" s="40"/>
    </row>
    <row r="79" spans="2:11" ht="12.75">
      <c r="B79" s="39"/>
      <c r="C79" s="39"/>
      <c r="D79" s="39"/>
      <c r="E79" s="39"/>
      <c r="F79" s="39"/>
      <c r="G79" s="39"/>
      <c r="H79" s="40"/>
      <c r="I79" s="41"/>
      <c r="J79" s="40"/>
      <c r="K79" s="40"/>
    </row>
    <row r="80" spans="2:11" ht="12.75">
      <c r="B80" s="39"/>
      <c r="C80" s="39"/>
      <c r="D80" s="39"/>
      <c r="E80" s="39"/>
      <c r="F80" s="39"/>
      <c r="G80" s="39"/>
      <c r="H80" s="40"/>
      <c r="I80" s="41"/>
      <c r="J80" s="40"/>
      <c r="K80" s="40"/>
    </row>
    <row r="81" spans="2:11" ht="12.75">
      <c r="B81" s="39"/>
      <c r="C81" s="39"/>
      <c r="D81" s="39"/>
      <c r="E81" s="39"/>
      <c r="F81" s="39"/>
      <c r="G81" s="39"/>
      <c r="H81" s="40"/>
      <c r="I81" s="41"/>
      <c r="J81" s="40"/>
      <c r="K81" s="40"/>
    </row>
    <row r="82" spans="2:11" ht="12.75">
      <c r="B82" s="39"/>
      <c r="C82" s="39"/>
      <c r="D82" s="39"/>
      <c r="E82" s="39"/>
      <c r="F82" s="39"/>
      <c r="G82" s="39"/>
      <c r="H82" s="40"/>
      <c r="I82" s="41"/>
      <c r="J82" s="40"/>
      <c r="K82" s="40"/>
    </row>
    <row r="83" spans="2:11" ht="12.75">
      <c r="B83" s="39"/>
      <c r="C83" s="39"/>
      <c r="D83" s="39"/>
      <c r="E83" s="39"/>
      <c r="F83" s="39"/>
      <c r="G83" s="39"/>
      <c r="H83" s="40"/>
      <c r="I83" s="41"/>
      <c r="J83" s="40"/>
      <c r="K83" s="40"/>
    </row>
    <row r="84" spans="2:11" ht="12.75">
      <c r="B84" s="39"/>
      <c r="C84" s="39"/>
      <c r="D84" s="39"/>
      <c r="E84" s="39"/>
      <c r="F84" s="39"/>
      <c r="G84" s="39"/>
      <c r="H84" s="40"/>
      <c r="I84" s="41"/>
      <c r="J84" s="40"/>
      <c r="K84" s="40"/>
    </row>
    <row r="85" spans="2:11" ht="12.75">
      <c r="B85" s="39"/>
      <c r="C85" s="39"/>
      <c r="D85" s="39"/>
      <c r="E85" s="39"/>
      <c r="F85" s="39"/>
      <c r="G85" s="39"/>
      <c r="H85" s="40"/>
      <c r="I85" s="41"/>
      <c r="J85" s="40"/>
      <c r="K85" s="40"/>
    </row>
    <row r="86" spans="2:11" ht="12.75">
      <c r="B86" s="39"/>
      <c r="C86" s="39"/>
      <c r="D86" s="39"/>
      <c r="E86" s="39"/>
      <c r="F86" s="39"/>
      <c r="G86" s="39"/>
      <c r="H86" s="40"/>
      <c r="I86" s="41"/>
      <c r="J86" s="40"/>
      <c r="K86" s="40"/>
    </row>
    <row r="87" spans="2:11" ht="12.75">
      <c r="B87" s="39"/>
      <c r="C87" s="39"/>
      <c r="D87" s="39"/>
      <c r="E87" s="39"/>
      <c r="F87" s="39"/>
      <c r="G87" s="39"/>
      <c r="H87" s="40"/>
      <c r="I87" s="41"/>
      <c r="J87" s="40"/>
      <c r="K87" s="40"/>
    </row>
    <row r="88" spans="2:11" ht="12.75">
      <c r="B88" s="39"/>
      <c r="C88" s="39"/>
      <c r="D88" s="39"/>
      <c r="E88" s="39"/>
      <c r="F88" s="39"/>
      <c r="G88" s="39"/>
      <c r="H88" s="40"/>
      <c r="I88" s="41"/>
      <c r="J88" s="40"/>
      <c r="K88" s="40"/>
    </row>
    <row r="89" spans="2:11" ht="12.75">
      <c r="B89" s="39"/>
      <c r="C89" s="39"/>
      <c r="D89" s="39"/>
      <c r="E89" s="39"/>
      <c r="F89" s="39"/>
      <c r="G89" s="39"/>
      <c r="H89" s="40"/>
      <c r="I89" s="41"/>
      <c r="J89" s="40"/>
      <c r="K89" s="40"/>
    </row>
    <row r="90" spans="2:11" ht="12.75">
      <c r="B90" s="39"/>
      <c r="C90" s="39"/>
      <c r="D90" s="39"/>
      <c r="E90" s="39"/>
      <c r="F90" s="39"/>
      <c r="G90" s="39"/>
      <c r="H90" s="40"/>
      <c r="I90" s="41"/>
      <c r="J90" s="40"/>
      <c r="K90" s="40"/>
    </row>
    <row r="91" spans="2:11" ht="12.75">
      <c r="B91" s="39"/>
      <c r="C91" s="39"/>
      <c r="D91" s="39"/>
      <c r="E91" s="39"/>
      <c r="F91" s="39"/>
      <c r="G91" s="39"/>
      <c r="H91" s="40"/>
      <c r="I91" s="41"/>
      <c r="J91" s="40"/>
      <c r="K91" s="40"/>
    </row>
    <row r="92" spans="2:11" ht="12.75">
      <c r="B92" s="39"/>
      <c r="C92" s="39"/>
      <c r="D92" s="39"/>
      <c r="E92" s="39"/>
      <c r="F92" s="39"/>
      <c r="G92" s="39"/>
      <c r="H92" s="40"/>
      <c r="I92" s="41"/>
      <c r="J92" s="40"/>
      <c r="K92" s="40"/>
    </row>
    <row r="93" spans="2:11" ht="12.75">
      <c r="B93" s="39"/>
      <c r="C93" s="39"/>
      <c r="D93" s="39"/>
      <c r="E93" s="39"/>
      <c r="F93" s="39"/>
      <c r="G93" s="39"/>
      <c r="H93" s="40"/>
      <c r="I93" s="41"/>
      <c r="J93" s="40"/>
      <c r="K93" s="40"/>
    </row>
    <row r="94" spans="2:11" ht="12.75">
      <c r="B94" s="39"/>
      <c r="C94" s="39"/>
      <c r="D94" s="39"/>
      <c r="E94" s="39"/>
      <c r="F94" s="39"/>
      <c r="G94" s="39"/>
      <c r="H94" s="40"/>
      <c r="I94" s="41"/>
      <c r="J94" s="40"/>
      <c r="K94" s="40"/>
    </row>
    <row r="95" spans="2:11" ht="12.75">
      <c r="B95" s="39"/>
      <c r="C95" s="39"/>
      <c r="D95" s="39"/>
      <c r="E95" s="39"/>
      <c r="F95" s="39"/>
      <c r="G95" s="39"/>
      <c r="H95" s="40"/>
      <c r="I95" s="41"/>
      <c r="J95" s="40"/>
      <c r="K95" s="40"/>
    </row>
    <row r="96" spans="2:11" ht="12.75">
      <c r="B96" s="39"/>
      <c r="C96" s="39"/>
      <c r="D96" s="39"/>
      <c r="E96" s="39"/>
      <c r="F96" s="39"/>
      <c r="G96" s="39"/>
      <c r="H96" s="40"/>
      <c r="I96" s="41"/>
      <c r="J96" s="40"/>
      <c r="K96" s="40"/>
    </row>
    <row r="97" spans="2:11" ht="12.75">
      <c r="B97" s="39"/>
      <c r="C97" s="39"/>
      <c r="D97" s="39"/>
      <c r="E97" s="39"/>
      <c r="F97" s="39"/>
      <c r="G97" s="39"/>
      <c r="H97" s="40"/>
      <c r="I97" s="41"/>
      <c r="J97" s="40"/>
      <c r="K97" s="40"/>
    </row>
    <row r="98" spans="2:11" ht="12.75">
      <c r="B98" s="39"/>
      <c r="C98" s="39"/>
      <c r="D98" s="39"/>
      <c r="E98" s="39"/>
      <c r="F98" s="39"/>
      <c r="G98" s="39"/>
      <c r="H98" s="40"/>
      <c r="I98" s="41"/>
      <c r="J98" s="40"/>
      <c r="K98" s="40"/>
    </row>
    <row r="99" spans="2:11" ht="12.75">
      <c r="B99" s="39"/>
      <c r="C99" s="39"/>
      <c r="D99" s="39"/>
      <c r="E99" s="39"/>
      <c r="F99" s="39"/>
      <c r="G99" s="39"/>
      <c r="H99" s="40"/>
      <c r="I99" s="41"/>
      <c r="J99" s="40"/>
      <c r="K99" s="40"/>
    </row>
    <row r="100" spans="2:11" ht="12.75">
      <c r="B100" s="39"/>
      <c r="C100" s="39"/>
      <c r="D100" s="39"/>
      <c r="E100" s="39"/>
      <c r="F100" s="39"/>
      <c r="G100" s="39"/>
      <c r="H100" s="40"/>
      <c r="I100" s="41"/>
      <c r="J100" s="40"/>
      <c r="K100" s="40"/>
    </row>
    <row r="101" spans="2:11" ht="12.75">
      <c r="B101" s="39"/>
      <c r="C101" s="39"/>
      <c r="D101" s="39"/>
      <c r="E101" s="39"/>
      <c r="F101" s="39"/>
      <c r="G101" s="39"/>
      <c r="H101" s="40"/>
      <c r="I101" s="41"/>
      <c r="J101" s="40"/>
      <c r="K101" s="40"/>
    </row>
    <row r="102" spans="2:11" ht="12.75">
      <c r="B102" s="39"/>
      <c r="C102" s="39"/>
      <c r="D102" s="39"/>
      <c r="E102" s="39"/>
      <c r="F102" s="39"/>
      <c r="G102" s="39"/>
      <c r="H102" s="40"/>
      <c r="I102" s="41"/>
      <c r="J102" s="40"/>
      <c r="K102" s="40"/>
    </row>
    <row r="103" spans="2:11" ht="12.75">
      <c r="B103" s="39"/>
      <c r="C103" s="39"/>
      <c r="D103" s="39"/>
      <c r="E103" s="39"/>
      <c r="F103" s="39"/>
      <c r="G103" s="39"/>
      <c r="H103" s="40"/>
      <c r="I103" s="41"/>
      <c r="J103" s="40"/>
      <c r="K103" s="40"/>
    </row>
    <row r="104" spans="2:11" ht="12.75">
      <c r="B104" s="39"/>
      <c r="C104" s="39"/>
      <c r="D104" s="39"/>
      <c r="E104" s="39"/>
      <c r="F104" s="39"/>
      <c r="G104" s="39"/>
      <c r="H104" s="40"/>
      <c r="I104" s="41"/>
      <c r="J104" s="40"/>
      <c r="K104" s="40"/>
    </row>
    <row r="105" spans="2:11" ht="12.75">
      <c r="B105" s="39"/>
      <c r="C105" s="39"/>
      <c r="D105" s="39"/>
      <c r="E105" s="39"/>
      <c r="F105" s="39"/>
      <c r="G105" s="39"/>
      <c r="H105" s="40"/>
      <c r="I105" s="41"/>
      <c r="J105" s="40"/>
      <c r="K105" s="40"/>
    </row>
    <row r="106" spans="2:11" ht="12.75">
      <c r="B106" s="39"/>
      <c r="C106" s="39"/>
      <c r="D106" s="39"/>
      <c r="E106" s="39"/>
      <c r="F106" s="39"/>
      <c r="G106" s="39"/>
      <c r="H106" s="40"/>
      <c r="I106" s="41"/>
      <c r="J106" s="40"/>
      <c r="K106" s="40"/>
    </row>
    <row r="107" spans="2:11" ht="12.75">
      <c r="B107" s="39"/>
      <c r="C107" s="39"/>
      <c r="D107" s="39"/>
      <c r="E107" s="39"/>
      <c r="F107" s="39"/>
      <c r="G107" s="39"/>
      <c r="H107" s="40"/>
      <c r="I107" s="41"/>
      <c r="J107" s="40"/>
      <c r="K107" s="40"/>
    </row>
    <row r="108" spans="2:11" ht="12.75">
      <c r="B108" s="39"/>
      <c r="C108" s="39"/>
      <c r="D108" s="39"/>
      <c r="E108" s="39"/>
      <c r="F108" s="39"/>
      <c r="G108" s="39"/>
      <c r="H108" s="40"/>
      <c r="I108" s="41"/>
      <c r="J108" s="40"/>
      <c r="K108" s="40"/>
    </row>
    <row r="109" spans="2:11" ht="12.75">
      <c r="B109" s="39"/>
      <c r="C109" s="39"/>
      <c r="D109" s="39"/>
      <c r="E109" s="39"/>
      <c r="F109" s="39"/>
      <c r="G109" s="39"/>
      <c r="H109" s="40"/>
      <c r="I109" s="41"/>
      <c r="J109" s="40"/>
      <c r="K109" s="40"/>
    </row>
    <row r="110" spans="2:11" ht="12.75">
      <c r="B110" s="39"/>
      <c r="C110" s="39"/>
      <c r="D110" s="39"/>
      <c r="E110" s="39"/>
      <c r="F110" s="39"/>
      <c r="G110" s="39"/>
      <c r="H110" s="40"/>
      <c r="I110" s="41"/>
      <c r="J110" s="40"/>
      <c r="K110" s="40"/>
    </row>
    <row r="111" spans="2:11" ht="12.75">
      <c r="B111" s="39"/>
      <c r="C111" s="39"/>
      <c r="D111" s="39"/>
      <c r="E111" s="39"/>
      <c r="F111" s="39"/>
      <c r="G111" s="39"/>
      <c r="H111" s="40"/>
      <c r="I111" s="41"/>
      <c r="J111" s="40"/>
      <c r="K111" s="40"/>
    </row>
    <row r="112" spans="2:11" ht="12.75">
      <c r="B112" s="39"/>
      <c r="C112" s="39"/>
      <c r="D112" s="39"/>
      <c r="E112" s="39"/>
      <c r="F112" s="39"/>
      <c r="G112" s="39"/>
      <c r="H112" s="40"/>
      <c r="I112" s="41"/>
      <c r="J112" s="40"/>
      <c r="K112" s="40"/>
    </row>
    <row r="113" spans="2:11" ht="12.75">
      <c r="B113" s="39"/>
      <c r="C113" s="39"/>
      <c r="D113" s="39"/>
      <c r="E113" s="39"/>
      <c r="F113" s="39"/>
      <c r="G113" s="39"/>
      <c r="H113" s="40"/>
      <c r="I113" s="41"/>
      <c r="J113" s="40"/>
      <c r="K113" s="40"/>
    </row>
    <row r="114" spans="2:11" ht="12.75">
      <c r="B114" s="39"/>
      <c r="C114" s="39"/>
      <c r="D114" s="39"/>
      <c r="E114" s="39"/>
      <c r="F114" s="39"/>
      <c r="G114" s="39"/>
      <c r="H114" s="40"/>
      <c r="I114" s="41"/>
      <c r="J114" s="40"/>
      <c r="K114" s="40"/>
    </row>
    <row r="115" spans="2:11" ht="12.75">
      <c r="B115" s="39"/>
      <c r="C115" s="39"/>
      <c r="D115" s="39"/>
      <c r="E115" s="39"/>
      <c r="F115" s="39"/>
      <c r="G115" s="39"/>
      <c r="H115" s="40"/>
      <c r="I115" s="41"/>
      <c r="J115" s="40"/>
      <c r="K115" s="40"/>
    </row>
    <row r="116" spans="2:11" ht="12.75">
      <c r="B116" s="39"/>
      <c r="C116" s="39"/>
      <c r="D116" s="39"/>
      <c r="E116" s="39"/>
      <c r="F116" s="39"/>
      <c r="G116" s="39"/>
      <c r="H116" s="40"/>
      <c r="I116" s="41"/>
      <c r="J116" s="40"/>
      <c r="K116" s="40"/>
    </row>
    <row r="117" spans="2:11" ht="12.75">
      <c r="B117" s="39"/>
      <c r="C117" s="39"/>
      <c r="D117" s="39"/>
      <c r="E117" s="39"/>
      <c r="F117" s="39"/>
      <c r="G117" s="39"/>
      <c r="H117" s="40"/>
      <c r="I117" s="41"/>
      <c r="J117" s="40"/>
      <c r="K117" s="40"/>
    </row>
    <row r="118" spans="2:11" ht="12.75">
      <c r="B118" s="39"/>
      <c r="C118" s="39"/>
      <c r="D118" s="39"/>
      <c r="E118" s="39"/>
      <c r="F118" s="39"/>
      <c r="G118" s="39"/>
      <c r="H118" s="40"/>
      <c r="I118" s="41"/>
      <c r="J118" s="40"/>
      <c r="K118" s="40"/>
    </row>
    <row r="119" spans="2:11" ht="12.75">
      <c r="B119" s="39"/>
      <c r="C119" s="39"/>
      <c r="D119" s="39"/>
      <c r="E119" s="39"/>
      <c r="F119" s="39"/>
      <c r="G119" s="39"/>
      <c r="H119" s="40"/>
      <c r="I119" s="41"/>
      <c r="J119" s="40"/>
      <c r="K119" s="40"/>
    </row>
    <row r="120" spans="2:11" ht="12.75">
      <c r="B120" s="39"/>
      <c r="C120" s="39"/>
      <c r="D120" s="39"/>
      <c r="E120" s="39"/>
      <c r="F120" s="39"/>
      <c r="G120" s="39"/>
      <c r="H120" s="40"/>
      <c r="I120" s="41"/>
      <c r="J120" s="40"/>
      <c r="K120" s="40"/>
    </row>
    <row r="121" spans="2:11" ht="12.75">
      <c r="B121" s="39"/>
      <c r="C121" s="39"/>
      <c r="D121" s="39"/>
      <c r="E121" s="39"/>
      <c r="F121" s="39"/>
      <c r="G121" s="39"/>
      <c r="H121" s="40"/>
      <c r="I121" s="41"/>
      <c r="J121" s="40"/>
      <c r="K121" s="40"/>
    </row>
    <row r="122" spans="2:11" ht="12.75">
      <c r="B122" s="39"/>
      <c r="C122" s="39"/>
      <c r="D122" s="39"/>
      <c r="E122" s="39"/>
      <c r="F122" s="39"/>
      <c r="G122" s="39"/>
      <c r="H122" s="40"/>
      <c r="I122" s="41"/>
      <c r="J122" s="40"/>
      <c r="K122" s="40"/>
    </row>
    <row r="123" spans="2:11" ht="12.75">
      <c r="B123" s="39"/>
      <c r="C123" s="39"/>
      <c r="D123" s="39"/>
      <c r="E123" s="39"/>
      <c r="F123" s="39"/>
      <c r="G123" s="39"/>
      <c r="H123" s="40"/>
      <c r="I123" s="41"/>
      <c r="J123" s="40"/>
      <c r="K123" s="40"/>
    </row>
    <row r="124" spans="2:11" ht="12.75">
      <c r="B124" s="39"/>
      <c r="C124" s="39"/>
      <c r="D124" s="39"/>
      <c r="E124" s="39"/>
      <c r="F124" s="39"/>
      <c r="G124" s="39"/>
      <c r="H124" s="40"/>
      <c r="I124" s="41"/>
      <c r="J124" s="40"/>
      <c r="K124" s="40"/>
    </row>
    <row r="125" spans="2:11" ht="12.75">
      <c r="B125" s="39"/>
      <c r="C125" s="39"/>
      <c r="D125" s="39"/>
      <c r="E125" s="39"/>
      <c r="F125" s="39"/>
      <c r="G125" s="39"/>
      <c r="H125" s="40"/>
      <c r="I125" s="41"/>
      <c r="J125" s="40"/>
      <c r="K125" s="40"/>
    </row>
    <row r="126" spans="2:11" ht="12.75">
      <c r="B126" s="39"/>
      <c r="C126" s="39"/>
      <c r="D126" s="39"/>
      <c r="E126" s="39"/>
      <c r="F126" s="39"/>
      <c r="G126" s="39"/>
      <c r="H126" s="40"/>
      <c r="I126" s="41"/>
      <c r="J126" s="40"/>
      <c r="K126" s="40"/>
    </row>
    <row r="127" spans="2:11" ht="12.75">
      <c r="B127" s="39"/>
      <c r="C127" s="39"/>
      <c r="D127" s="39"/>
      <c r="E127" s="39"/>
      <c r="F127" s="39"/>
      <c r="G127" s="39"/>
      <c r="H127" s="40"/>
      <c r="I127" s="41"/>
      <c r="J127" s="40"/>
      <c r="K127" s="40"/>
    </row>
    <row r="128" spans="2:11" ht="12.75">
      <c r="B128" s="39"/>
      <c r="C128" s="39"/>
      <c r="D128" s="39"/>
      <c r="E128" s="39"/>
      <c r="F128" s="39"/>
      <c r="G128" s="39"/>
      <c r="H128" s="40"/>
      <c r="I128" s="41"/>
      <c r="J128" s="40"/>
      <c r="K128" s="40"/>
    </row>
    <row r="129" spans="2:11" ht="12.75">
      <c r="B129" s="39"/>
      <c r="C129" s="39"/>
      <c r="D129" s="39"/>
      <c r="E129" s="39"/>
      <c r="F129" s="39"/>
      <c r="G129" s="39"/>
      <c r="H129" s="40"/>
      <c r="I129" s="41"/>
      <c r="J129" s="40"/>
      <c r="K129" s="40"/>
    </row>
    <row r="130" spans="2:11" ht="12.75">
      <c r="B130" s="39"/>
      <c r="C130" s="39"/>
      <c r="D130" s="39"/>
      <c r="E130" s="39"/>
      <c r="F130" s="39"/>
      <c r="G130" s="39"/>
      <c r="H130" s="40"/>
      <c r="I130" s="41"/>
      <c r="J130" s="40"/>
      <c r="K130" s="40"/>
    </row>
    <row r="131" spans="2:11" ht="12.75">
      <c r="B131" s="39"/>
      <c r="C131" s="39"/>
      <c r="D131" s="39"/>
      <c r="E131" s="39"/>
      <c r="F131" s="39"/>
      <c r="G131" s="39"/>
      <c r="H131" s="40"/>
      <c r="I131" s="41"/>
      <c r="J131" s="40"/>
      <c r="K131" s="40"/>
    </row>
    <row r="132" spans="2:11" ht="12.75">
      <c r="B132" s="39"/>
      <c r="C132" s="39"/>
      <c r="D132" s="39"/>
      <c r="E132" s="39"/>
      <c r="F132" s="39"/>
      <c r="G132" s="39"/>
      <c r="H132" s="40"/>
      <c r="I132" s="41"/>
      <c r="J132" s="40"/>
      <c r="K132" s="40"/>
    </row>
    <row r="133" spans="2:11" ht="12.75">
      <c r="B133" s="39"/>
      <c r="C133" s="39"/>
      <c r="D133" s="39"/>
      <c r="E133" s="39"/>
      <c r="F133" s="39"/>
      <c r="G133" s="39"/>
      <c r="H133" s="40"/>
      <c r="I133" s="41"/>
      <c r="J133" s="40"/>
      <c r="K133" s="40"/>
    </row>
    <row r="134" spans="2:11" ht="12.75">
      <c r="B134" s="39"/>
      <c r="C134" s="39"/>
      <c r="D134" s="39"/>
      <c r="E134" s="39"/>
      <c r="F134" s="39"/>
      <c r="G134" s="39"/>
      <c r="H134" s="40"/>
      <c r="I134" s="41"/>
      <c r="J134" s="40"/>
      <c r="K134" s="40"/>
    </row>
    <row r="135" spans="2:11" ht="12.75">
      <c r="B135" s="39"/>
      <c r="C135" s="39"/>
      <c r="D135" s="39"/>
      <c r="E135" s="39"/>
      <c r="F135" s="39"/>
      <c r="G135" s="39"/>
      <c r="H135" s="40"/>
      <c r="I135" s="41"/>
      <c r="J135" s="40"/>
      <c r="K135" s="40"/>
    </row>
    <row r="136" spans="2:11" ht="12.75">
      <c r="B136" s="39"/>
      <c r="C136" s="39"/>
      <c r="D136" s="39"/>
      <c r="E136" s="39"/>
      <c r="F136" s="39"/>
      <c r="G136" s="39"/>
      <c r="H136" s="40"/>
      <c r="I136" s="41"/>
      <c r="J136" s="40"/>
      <c r="K136" s="40"/>
    </row>
    <row r="137" spans="2:11" ht="12.75">
      <c r="B137" s="39"/>
      <c r="C137" s="39"/>
      <c r="D137" s="39"/>
      <c r="E137" s="39"/>
      <c r="F137" s="39"/>
      <c r="G137" s="39"/>
      <c r="H137" s="40"/>
      <c r="I137" s="41"/>
      <c r="J137" s="40"/>
      <c r="K137" s="40"/>
    </row>
    <row r="138" spans="2:11" ht="12.75">
      <c r="B138" s="39"/>
      <c r="C138" s="39"/>
      <c r="D138" s="39"/>
      <c r="E138" s="39"/>
      <c r="F138" s="39"/>
      <c r="G138" s="39"/>
      <c r="H138" s="40"/>
      <c r="I138" s="41"/>
      <c r="J138" s="40"/>
      <c r="K138" s="40"/>
    </row>
    <row r="139" spans="2:11" ht="12.75">
      <c r="B139" s="39"/>
      <c r="C139" s="39"/>
      <c r="D139" s="39"/>
      <c r="E139" s="39"/>
      <c r="F139" s="39"/>
      <c r="G139" s="39"/>
      <c r="H139" s="40"/>
      <c r="I139" s="41"/>
      <c r="J139" s="40"/>
      <c r="K139" s="40"/>
    </row>
    <row r="140" spans="2:11" ht="12.75">
      <c r="B140" s="39"/>
      <c r="C140" s="39"/>
      <c r="D140" s="39"/>
      <c r="E140" s="39"/>
      <c r="F140" s="39"/>
      <c r="G140" s="39"/>
      <c r="H140" s="40"/>
      <c r="I140" s="41"/>
      <c r="J140" s="40"/>
      <c r="K140" s="40"/>
    </row>
    <row r="141" spans="2:11" ht="12.75">
      <c r="B141" s="39"/>
      <c r="C141" s="39"/>
      <c r="D141" s="39"/>
      <c r="E141" s="39"/>
      <c r="F141" s="39"/>
      <c r="G141" s="39"/>
      <c r="H141" s="40"/>
      <c r="I141" s="41"/>
      <c r="J141" s="40"/>
      <c r="K141" s="40"/>
    </row>
    <row r="142" spans="2:11" ht="12.75">
      <c r="B142" s="39"/>
      <c r="C142" s="39"/>
      <c r="D142" s="39"/>
      <c r="E142" s="39"/>
      <c r="F142" s="39"/>
      <c r="G142" s="39"/>
      <c r="H142" s="40"/>
      <c r="I142" s="41"/>
      <c r="J142" s="40"/>
      <c r="K142" s="40"/>
    </row>
    <row r="143" spans="2:11" ht="12.75">
      <c r="B143" s="39"/>
      <c r="C143" s="39"/>
      <c r="D143" s="39"/>
      <c r="E143" s="39"/>
      <c r="F143" s="39"/>
      <c r="G143" s="39"/>
      <c r="H143" s="40"/>
      <c r="I143" s="41"/>
      <c r="J143" s="40"/>
      <c r="K143" s="40"/>
    </row>
    <row r="144" spans="2:11" ht="12.75">
      <c r="B144" s="39"/>
      <c r="C144" s="39"/>
      <c r="D144" s="39"/>
      <c r="E144" s="39"/>
      <c r="F144" s="39"/>
      <c r="G144" s="39"/>
      <c r="H144" s="40"/>
      <c r="I144" s="41"/>
      <c r="J144" s="40"/>
      <c r="K144" s="40"/>
    </row>
    <row r="145" spans="2:11" ht="12.75">
      <c r="B145" s="39"/>
      <c r="C145" s="39"/>
      <c r="D145" s="39"/>
      <c r="E145" s="39"/>
      <c r="F145" s="39"/>
      <c r="G145" s="39"/>
      <c r="H145" s="40"/>
      <c r="I145" s="41"/>
      <c r="J145" s="40"/>
      <c r="K145" s="40"/>
    </row>
    <row r="146" spans="2:11" ht="12.75">
      <c r="B146" s="39"/>
      <c r="C146" s="39"/>
      <c r="D146" s="39"/>
      <c r="E146" s="39"/>
      <c r="F146" s="39"/>
      <c r="G146" s="39"/>
      <c r="H146" s="40"/>
      <c r="I146" s="41"/>
      <c r="J146" s="40"/>
      <c r="K146" s="40"/>
    </row>
    <row r="147" spans="2:11" ht="12.75">
      <c r="B147" s="39"/>
      <c r="C147" s="39"/>
      <c r="D147" s="39"/>
      <c r="E147" s="39"/>
      <c r="F147" s="39"/>
      <c r="G147" s="39"/>
      <c r="H147" s="40"/>
      <c r="I147" s="41"/>
      <c r="J147" s="40"/>
      <c r="K147" s="40"/>
    </row>
    <row r="148" spans="2:11" ht="12.75">
      <c r="B148" s="39"/>
      <c r="C148" s="39"/>
      <c r="D148" s="39"/>
      <c r="E148" s="39"/>
      <c r="F148" s="39"/>
      <c r="G148" s="39"/>
      <c r="H148" s="40"/>
      <c r="I148" s="41"/>
      <c r="J148" s="40"/>
      <c r="K148" s="40"/>
    </row>
    <row r="149" spans="2:11" ht="12.75">
      <c r="B149" s="39"/>
      <c r="C149" s="39"/>
      <c r="D149" s="39"/>
      <c r="E149" s="39"/>
      <c r="F149" s="39"/>
      <c r="G149" s="39"/>
      <c r="H149" s="40"/>
      <c r="I149" s="41"/>
      <c r="J149" s="40"/>
      <c r="K149" s="40"/>
    </row>
    <row r="150" spans="2:11" ht="12.75">
      <c r="B150" s="39"/>
      <c r="C150" s="39"/>
      <c r="D150" s="39"/>
      <c r="E150" s="39"/>
      <c r="F150" s="39"/>
      <c r="G150" s="39"/>
      <c r="H150" s="40"/>
      <c r="I150" s="41"/>
      <c r="J150" s="40"/>
      <c r="K150" s="40"/>
    </row>
    <row r="151" spans="2:11" ht="12.75">
      <c r="B151" s="39"/>
      <c r="C151" s="39"/>
      <c r="D151" s="39"/>
      <c r="E151" s="39"/>
      <c r="F151" s="39"/>
      <c r="G151" s="39"/>
      <c r="H151" s="40"/>
      <c r="I151" s="41"/>
      <c r="J151" s="40"/>
      <c r="K151" s="40"/>
    </row>
    <row r="152" spans="2:11" ht="12.75">
      <c r="B152" s="39"/>
      <c r="C152" s="39"/>
      <c r="D152" s="39"/>
      <c r="E152" s="39"/>
      <c r="F152" s="39"/>
      <c r="G152" s="39"/>
      <c r="H152" s="40"/>
      <c r="I152" s="41"/>
      <c r="J152" s="40"/>
      <c r="K152" s="40"/>
    </row>
    <row r="153" spans="2:11" ht="12.75">
      <c r="B153" s="39"/>
      <c r="C153" s="39"/>
      <c r="D153" s="39"/>
      <c r="E153" s="39"/>
      <c r="F153" s="39"/>
      <c r="G153" s="39"/>
      <c r="H153" s="40"/>
      <c r="I153" s="41"/>
      <c r="J153" s="40"/>
      <c r="K153" s="40"/>
    </row>
    <row r="154" spans="2:11" ht="12.75">
      <c r="B154" s="39"/>
      <c r="C154" s="39"/>
      <c r="D154" s="39"/>
      <c r="E154" s="39"/>
      <c r="F154" s="39"/>
      <c r="G154" s="39"/>
      <c r="H154" s="40"/>
      <c r="I154" s="41"/>
      <c r="J154" s="40"/>
      <c r="K154" s="40"/>
    </row>
    <row r="155" spans="2:11" ht="12.75">
      <c r="B155" s="39"/>
      <c r="C155" s="39"/>
      <c r="D155" s="39"/>
      <c r="E155" s="39"/>
      <c r="F155" s="39"/>
      <c r="G155" s="39"/>
      <c r="H155" s="40"/>
      <c r="I155" s="41"/>
      <c r="J155" s="40"/>
      <c r="K155" s="40"/>
    </row>
    <row r="156" spans="2:11" ht="12.75">
      <c r="B156" s="39"/>
      <c r="C156" s="39"/>
      <c r="D156" s="39"/>
      <c r="E156" s="39"/>
      <c r="F156" s="39"/>
      <c r="G156" s="39"/>
      <c r="H156" s="40"/>
      <c r="I156" s="41"/>
      <c r="J156" s="40"/>
      <c r="K156" s="40"/>
    </row>
    <row r="157" spans="2:11" ht="12.75">
      <c r="B157" s="39"/>
      <c r="C157" s="39"/>
      <c r="D157" s="39"/>
      <c r="E157" s="39"/>
      <c r="F157" s="39"/>
      <c r="G157" s="39"/>
      <c r="H157" s="40"/>
      <c r="I157" s="41"/>
      <c r="J157" s="40"/>
      <c r="K157" s="40"/>
    </row>
    <row r="158" spans="2:11" ht="12.75">
      <c r="B158" s="39"/>
      <c r="C158" s="39"/>
      <c r="D158" s="39"/>
      <c r="E158" s="39"/>
      <c r="F158" s="39"/>
      <c r="G158" s="39"/>
      <c r="H158" s="40"/>
      <c r="I158" s="41"/>
      <c r="J158" s="40"/>
      <c r="K158" s="40"/>
    </row>
    <row r="159" spans="2:11" ht="12.75">
      <c r="B159" s="39"/>
      <c r="C159" s="39"/>
      <c r="D159" s="39"/>
      <c r="E159" s="39"/>
      <c r="F159" s="39"/>
      <c r="G159" s="39"/>
      <c r="H159" s="40"/>
      <c r="I159" s="41"/>
      <c r="J159" s="40"/>
      <c r="K159" s="40"/>
    </row>
    <row r="160" spans="2:11" ht="12.75">
      <c r="B160" s="39"/>
      <c r="C160" s="39"/>
      <c r="D160" s="39"/>
      <c r="E160" s="39"/>
      <c r="F160" s="39"/>
      <c r="G160" s="39"/>
      <c r="H160" s="40"/>
      <c r="I160" s="41"/>
      <c r="J160" s="40"/>
      <c r="K160" s="40"/>
    </row>
    <row r="161" spans="2:11" ht="12.75">
      <c r="B161" s="39"/>
      <c r="C161" s="39"/>
      <c r="D161" s="39"/>
      <c r="E161" s="39"/>
      <c r="F161" s="39"/>
      <c r="G161" s="39"/>
      <c r="H161" s="40"/>
      <c r="I161" s="41"/>
      <c r="J161" s="40"/>
      <c r="K161" s="40"/>
    </row>
    <row r="162" spans="2:11" ht="12.75">
      <c r="B162" s="39"/>
      <c r="C162" s="39"/>
      <c r="D162" s="39"/>
      <c r="E162" s="39"/>
      <c r="F162" s="39"/>
      <c r="G162" s="39"/>
      <c r="H162" s="40"/>
      <c r="I162" s="41"/>
      <c r="J162" s="40"/>
      <c r="K162" s="40"/>
    </row>
  </sheetData>
  <mergeCells count="3">
    <mergeCell ref="B3:K3"/>
    <mergeCell ref="B4:K4"/>
    <mergeCell ref="B5:K5"/>
  </mergeCells>
  <printOptions/>
  <pageMargins left="0.52" right="0.43" top="0.74" bottom="0.71" header="0.4921259845" footer="0.4921259845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1"/>
  <sheetViews>
    <sheetView zoomScale="80" zoomScaleNormal="80" workbookViewId="0" topLeftCell="A1">
      <pane ySplit="9" topLeftCell="BM14" activePane="bottomLeft" state="frozen"/>
      <selection pane="topLeft" activeCell="B2" sqref="B2:K39"/>
      <selection pane="bottomLeft" activeCell="B2" sqref="B2:K39"/>
    </sheetView>
  </sheetViews>
  <sheetFormatPr defaultColWidth="11.421875" defaultRowHeight="12.75"/>
  <cols>
    <col min="1" max="1" width="3.28125" style="0" customWidth="1"/>
    <col min="2" max="2" width="7.28125" style="0" customWidth="1"/>
    <col min="3" max="3" width="3.421875" style="0" bestFit="1" customWidth="1"/>
    <col min="4" max="4" width="26.8515625" style="0" bestFit="1" customWidth="1"/>
    <col min="5" max="7" width="4.140625" style="0" bestFit="1" customWidth="1"/>
    <col min="8" max="8" width="5.7109375" style="0" bestFit="1" customWidth="1"/>
    <col min="9" max="9" width="3.8515625" style="0" bestFit="1" customWidth="1"/>
    <col min="10" max="10" width="5.7109375" style="0" bestFit="1" customWidth="1"/>
    <col min="11" max="13" width="4.140625" style="0" bestFit="1" customWidth="1"/>
    <col min="14" max="14" width="5.7109375" style="0" bestFit="1" customWidth="1"/>
    <col min="15" max="15" width="3.8515625" style="0" bestFit="1" customWidth="1"/>
    <col min="16" max="16" width="5.7109375" style="0" bestFit="1" customWidth="1"/>
    <col min="17" max="19" width="4.140625" style="0" bestFit="1" customWidth="1"/>
    <col min="20" max="20" width="5.7109375" style="0" bestFit="1" customWidth="1"/>
    <col min="21" max="21" width="3.8515625" style="0" bestFit="1" customWidth="1"/>
    <col min="22" max="22" width="5.7109375" style="0" bestFit="1" customWidth="1"/>
    <col min="23" max="23" width="8.421875" style="0" customWidth="1"/>
  </cols>
  <sheetData>
    <row r="1" spans="1:23" ht="13.5" thickBot="1">
      <c r="A1" s="1"/>
      <c r="B1" s="1"/>
      <c r="C1" s="1"/>
      <c r="D1" s="1"/>
      <c r="E1" s="8"/>
      <c r="F1" s="1"/>
      <c r="G1" s="46"/>
      <c r="H1" s="1"/>
      <c r="I1" s="46"/>
      <c r="J1" s="1"/>
      <c r="K1" s="1"/>
      <c r="L1" s="46"/>
      <c r="M1" s="1"/>
      <c r="N1" s="46"/>
      <c r="O1" s="1"/>
      <c r="P1" s="46"/>
      <c r="Q1" s="46"/>
      <c r="R1" s="1"/>
      <c r="S1" s="46"/>
      <c r="T1" s="1"/>
      <c r="U1" s="46"/>
      <c r="V1" s="1"/>
      <c r="W1" s="46"/>
    </row>
    <row r="2" spans="1:23" ht="12.75">
      <c r="A2" s="1"/>
      <c r="B2" s="3"/>
      <c r="C2" s="4"/>
      <c r="D2" s="5"/>
      <c r="E2" s="47"/>
      <c r="F2" s="4"/>
      <c r="G2" s="4"/>
      <c r="H2" s="4"/>
      <c r="I2" s="5"/>
      <c r="J2" s="6"/>
      <c r="K2" s="4"/>
      <c r="L2" s="4"/>
      <c r="M2" s="4"/>
      <c r="N2" s="6"/>
      <c r="O2" s="6"/>
      <c r="P2" s="6"/>
      <c r="Q2" s="4"/>
      <c r="R2" s="4"/>
      <c r="S2" s="4"/>
      <c r="T2" s="6"/>
      <c r="U2" s="6"/>
      <c r="V2" s="6"/>
      <c r="W2" s="48"/>
    </row>
    <row r="3" spans="1:23" ht="33">
      <c r="A3" s="8"/>
      <c r="B3" s="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3" ht="37.5">
      <c r="A4" s="8"/>
      <c r="B4" s="12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</row>
    <row r="5" spans="1:23" ht="19.5">
      <c r="A5" s="15"/>
      <c r="B5" s="51" t="s">
        <v>27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</row>
    <row r="6" spans="1:23" ht="13.5" thickBot="1">
      <c r="A6" s="19"/>
      <c r="B6" s="54"/>
      <c r="C6" s="55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8"/>
    </row>
    <row r="7" spans="2:23" ht="13.5" thickBot="1">
      <c r="B7" s="59"/>
      <c r="C7" s="59"/>
      <c r="D7" s="59"/>
      <c r="E7" s="60"/>
      <c r="F7" s="61"/>
      <c r="G7" s="61"/>
      <c r="H7" s="61"/>
      <c r="I7" s="61"/>
      <c r="J7" s="62"/>
      <c r="K7" s="61"/>
      <c r="L7" s="61"/>
      <c r="M7" s="61"/>
      <c r="N7" s="62"/>
      <c r="O7" s="61"/>
      <c r="P7" s="62"/>
      <c r="Q7" s="61"/>
      <c r="R7" s="61"/>
      <c r="S7" s="61"/>
      <c r="T7" s="62"/>
      <c r="U7" s="61"/>
      <c r="V7" s="62"/>
      <c r="W7" s="62"/>
    </row>
    <row r="8" spans="2:23" ht="15" customHeight="1">
      <c r="B8" s="63" t="s">
        <v>3</v>
      </c>
      <c r="C8" s="64" t="s">
        <v>15</v>
      </c>
      <c r="D8" s="65"/>
      <c r="E8" s="66" t="s">
        <v>16</v>
      </c>
      <c r="F8" s="67"/>
      <c r="G8" s="68"/>
      <c r="H8" s="68"/>
      <c r="I8" s="68"/>
      <c r="J8" s="68"/>
      <c r="K8" s="64" t="s">
        <v>17</v>
      </c>
      <c r="L8" s="65"/>
      <c r="M8" s="68"/>
      <c r="N8" s="68"/>
      <c r="O8" s="68"/>
      <c r="P8" s="68"/>
      <c r="Q8" s="69" t="s">
        <v>18</v>
      </c>
      <c r="R8" s="70"/>
      <c r="S8" s="68"/>
      <c r="T8" s="68"/>
      <c r="U8" s="68"/>
      <c r="V8" s="68"/>
      <c r="W8" s="71" t="s">
        <v>12</v>
      </c>
    </row>
    <row r="9" spans="1:23" ht="100.5" customHeight="1" thickBot="1">
      <c r="A9" s="8"/>
      <c r="B9" s="72"/>
      <c r="C9" s="73" t="s">
        <v>19</v>
      </c>
      <c r="D9" s="74" t="s">
        <v>20</v>
      </c>
      <c r="E9" s="75" t="s">
        <v>20</v>
      </c>
      <c r="F9" s="76" t="s">
        <v>21</v>
      </c>
      <c r="G9" s="77" t="s">
        <v>4</v>
      </c>
      <c r="H9" s="77" t="s">
        <v>22</v>
      </c>
      <c r="I9" s="78" t="s">
        <v>10</v>
      </c>
      <c r="J9" s="77" t="s">
        <v>23</v>
      </c>
      <c r="K9" s="79" t="s">
        <v>20</v>
      </c>
      <c r="L9" s="80" t="s">
        <v>21</v>
      </c>
      <c r="M9" s="81" t="s">
        <v>4</v>
      </c>
      <c r="N9" s="81" t="s">
        <v>22</v>
      </c>
      <c r="O9" s="82" t="s">
        <v>10</v>
      </c>
      <c r="P9" s="81" t="s">
        <v>23</v>
      </c>
      <c r="Q9" s="75" t="s">
        <v>20</v>
      </c>
      <c r="R9" s="76" t="s">
        <v>21</v>
      </c>
      <c r="S9" s="77" t="s">
        <v>4</v>
      </c>
      <c r="T9" s="77" t="s">
        <v>22</v>
      </c>
      <c r="U9" s="78" t="s">
        <v>10</v>
      </c>
      <c r="V9" s="77" t="s">
        <v>23</v>
      </c>
      <c r="W9" s="83"/>
    </row>
    <row r="10" spans="1:23" ht="12.75">
      <c r="A10" s="84"/>
      <c r="B10" s="85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</row>
    <row r="11" spans="1:23" ht="57" customHeight="1">
      <c r="A11" s="85"/>
      <c r="B11" s="32">
        <v>1</v>
      </c>
      <c r="C11" s="32">
        <f>IF('[1]Staffeln'!$H$35=2,'[1]Staffeln'!$B$35," ")</f>
        <v>11</v>
      </c>
      <c r="D11" s="32" t="str">
        <f>IF('[1]Staffeln'!$H$35=2,'[1]Staffeln'!$C$35," ")</f>
        <v>SSV Nienborstel – Damen U35</v>
      </c>
      <c r="E11" s="89" t="str">
        <f>IF('[1]Staffeln'!$H35=2,'[1]Staffeln'!$D35," ")</f>
        <v>Wittorf</v>
      </c>
      <c r="F11" s="89" t="str">
        <f>IF('[1]Staffeln'!$H$35=2,'[1]Staffeln'!$E$35," ")</f>
        <v>Theres</v>
      </c>
      <c r="G11" s="89">
        <f>IF('[1]Staffeln'!$H$35=2,'[1]Staffeln'!$A$35," ")</f>
        <v>14</v>
      </c>
      <c r="H11" s="90">
        <f>VLOOKUP(G11,'[1]Abrechnung'!$A:$XFD,13,FALSE)</f>
        <v>0.007476851851851984</v>
      </c>
      <c r="I11" s="91">
        <f>VLOOKUP(G11,'[1]Abrechnung'!$A:$XFD,10,FALSE)</f>
        <v>1</v>
      </c>
      <c r="J11" s="90">
        <f>VLOOKUP(G11,'[1]Abrechnung'!$A:$XFD,11,FALSE)</f>
        <v>0.00023148148148148146</v>
      </c>
      <c r="K11" s="89" t="str">
        <f>IF('[1]Staffeln'!$H$36=2,'[1]Staffeln'!$D$36," ")</f>
        <v>Dieck</v>
      </c>
      <c r="L11" s="89" t="str">
        <f>IF('[1]Staffeln'!$H$36=2,'[1]Staffeln'!$E$36," ")</f>
        <v>Julia</v>
      </c>
      <c r="M11" s="89">
        <f>IF('[1]Staffeln'!$H$36=2,'[1]Staffeln'!$A$36," ")</f>
        <v>44</v>
      </c>
      <c r="N11" s="90">
        <f>VLOOKUP(M11,'[1]Abrechnung'!$A:$XFD,13,FALSE)</f>
        <v>0.007210648148148535</v>
      </c>
      <c r="O11" s="91">
        <f>VLOOKUP(M11,'[1]Abrechnung'!$A:$XFD,10,FALSE)</f>
        <v>0</v>
      </c>
      <c r="P11" s="90">
        <f>VLOOKUP(M11,'[1]Abrechnung'!$A:$XFD,11,FALSE)</f>
        <v>0</v>
      </c>
      <c r="Q11" s="89" t="str">
        <f>IF('[1]Staffeln'!$H$37=2,'[1]Staffeln'!$D$37," ")</f>
        <v>Rohwedder</v>
      </c>
      <c r="R11" s="89" t="str">
        <f>IF('[1]Staffeln'!$H$37=2,'[1]Staffeln'!$E$37," ")</f>
        <v>Wiebke</v>
      </c>
      <c r="S11" s="89">
        <f>IF('[1]Staffeln'!$H$37=2,'[1]Staffeln'!$A$37," ")</f>
        <v>84</v>
      </c>
      <c r="T11" s="90">
        <f>VLOOKUP(S11,'[1]Abrechnung'!$A:$XFD,13,FALSE)</f>
        <v>0.008402777777777981</v>
      </c>
      <c r="U11" s="91">
        <f>VLOOKUP(S11,'[1]Abrechnung'!$A:$XFD,10,FALSE)</f>
        <v>0</v>
      </c>
      <c r="V11" s="90">
        <f>VLOOKUP(S11,'[1]Abrechnung'!$A:$XFD,11,FALSE)</f>
        <v>0</v>
      </c>
      <c r="W11" s="33">
        <f>H11+J11+N11+P11+T11+V11</f>
        <v>0.023321759259259982</v>
      </c>
    </row>
    <row r="12" spans="1:23" ht="57" customHeight="1">
      <c r="A12" s="84"/>
      <c r="B12" s="32">
        <v>2</v>
      </c>
      <c r="C12" s="32">
        <f>IF('[1]Staffeln'!$H$68=2,'[1]Staffeln'!$B$68," ")</f>
        <v>22</v>
      </c>
      <c r="D12" s="32" t="str">
        <f>IF('[1]Staffeln'!$H$68=2,'[1]Staffeln'!$C$68," ")</f>
        <v>KK Bargstedt – Damen</v>
      </c>
      <c r="E12" s="89" t="str">
        <f>IF('[1]Staffeln'!$H68=2,'[1]Staffeln'!$D68," ")</f>
        <v>Shaheen</v>
      </c>
      <c r="F12" s="89" t="str">
        <f>IF('[1]Staffeln'!$H$68=2,'[1]Staffeln'!$E$68," ")</f>
        <v>Ute</v>
      </c>
      <c r="G12" s="89">
        <f>IF('[1]Staffeln'!$H$68=2,'[1]Staffeln'!$A$68," ")</f>
        <v>55</v>
      </c>
      <c r="H12" s="90">
        <f>VLOOKUP(G12,'[1]Abrechnung'!$A:$XFD,13,FALSE)</f>
        <v>0.007754629629629917</v>
      </c>
      <c r="I12" s="91">
        <f>VLOOKUP(G12,'[1]Abrechnung'!$A:$XFD,10,FALSE)</f>
        <v>0</v>
      </c>
      <c r="J12" s="90">
        <f>VLOOKUP(G12,'[1]Abrechnung'!$A:$XFD,11,FALSE)</f>
        <v>0</v>
      </c>
      <c r="K12" s="89" t="str">
        <f>IF('[1]Staffeln'!$H$69=2,'[1]Staffeln'!$D$69," ")</f>
        <v>Schnoor</v>
      </c>
      <c r="L12" s="89" t="str">
        <f>IF('[1]Staffeln'!$H$69=2,'[1]Staffeln'!$E$69," ")</f>
        <v>Britta</v>
      </c>
      <c r="M12" s="89">
        <f>IF('[1]Staffeln'!$H$69=2,'[1]Staffeln'!$A$69," ")</f>
        <v>25</v>
      </c>
      <c r="N12" s="90">
        <f>VLOOKUP(M12,'[1]Abrechnung'!$A:$XFD,13,FALSE)</f>
        <v>0.007986111111111138</v>
      </c>
      <c r="O12" s="91">
        <f>VLOOKUP(M12,'[1]Abrechnung'!$A:$XFD,10,FALSE)</f>
        <v>5</v>
      </c>
      <c r="P12" s="90">
        <f>VLOOKUP(M12,'[1]Abrechnung'!$A:$XFD,11,FALSE)</f>
        <v>0.0011574074074074073</v>
      </c>
      <c r="Q12" s="89" t="str">
        <f>IF('[1]Staffeln'!$H$70=2,'[1]Staffeln'!$D$70," ")</f>
        <v>Petersen</v>
      </c>
      <c r="R12" s="89" t="str">
        <f>IF('[1]Staffeln'!$H$70=2,'[1]Staffeln'!$E$70," ")</f>
        <v>Rita</v>
      </c>
      <c r="S12" s="89">
        <f>IF('[1]Staffeln'!$H$70=2,'[1]Staffeln'!$A$70," ")</f>
        <v>2</v>
      </c>
      <c r="T12" s="90">
        <f>VLOOKUP(S12,'[1]Abrechnung'!$A:$XFD,13,FALSE)</f>
        <v>0.008599537037036975</v>
      </c>
      <c r="U12" s="91">
        <f>VLOOKUP(S12,'[1]Abrechnung'!$A:$XFD,10,FALSE)</f>
        <v>0</v>
      </c>
      <c r="V12" s="90">
        <f>VLOOKUP(S12,'[1]Abrechnung'!$A:$XFD,11,FALSE)</f>
        <v>0</v>
      </c>
      <c r="W12" s="33">
        <f>H12+J12+N12+P12+T12+V12</f>
        <v>0.025497685185185436</v>
      </c>
    </row>
    <row r="13" spans="1:23" ht="57" customHeight="1">
      <c r="A13" s="84"/>
      <c r="B13" s="32">
        <v>3</v>
      </c>
      <c r="C13" s="32">
        <f>IF('[1]Staffeln'!$H$92=2,'[1]Staffeln'!$B$92," ")</f>
        <v>30</v>
      </c>
      <c r="D13" s="32" t="str">
        <f>IF('[1]Staffeln'!$H$92=2,'[1]Staffeln'!$C$92," ")</f>
        <v>Kleinvollstedter Mädels</v>
      </c>
      <c r="E13" s="89" t="str">
        <f>IF('[1]Staffeln'!$H92=2,'[1]Staffeln'!$D92," ")</f>
        <v>Neuber</v>
      </c>
      <c r="F13" s="89" t="str">
        <f>IF('[1]Staffeln'!$H$92=2,'[1]Staffeln'!$E$92," ")</f>
        <v>Lena</v>
      </c>
      <c r="G13" s="89">
        <f>IF('[1]Staffeln'!$H$92=2,'[1]Staffeln'!$A$92," ")</f>
        <v>33</v>
      </c>
      <c r="H13" s="90">
        <f>VLOOKUP(G13,'[1]Abrechnung'!$A:$XFD,13,FALSE)</f>
        <v>0.007847222222221784</v>
      </c>
      <c r="I13" s="91">
        <f>VLOOKUP(G13,'[1]Abrechnung'!$A:$XFD,10,FALSE)</f>
        <v>7</v>
      </c>
      <c r="J13" s="90">
        <f>VLOOKUP(G13,'[1]Abrechnung'!$A:$XFD,11,FALSE)</f>
        <v>0.0016203703703703703</v>
      </c>
      <c r="K13" s="89" t="str">
        <f>IF('[1]Staffeln'!$H$93=2,'[1]Staffeln'!$D$93," ")</f>
        <v>Tasche</v>
      </c>
      <c r="L13" s="89" t="str">
        <f>IF('[1]Staffeln'!$H$93=2,'[1]Staffeln'!$E$93," ")</f>
        <v>Meike</v>
      </c>
      <c r="M13" s="89">
        <f>IF('[1]Staffeln'!$H$93=2,'[1]Staffeln'!$A$93," ")</f>
        <v>64</v>
      </c>
      <c r="N13" s="90">
        <f>VLOOKUP(M13,'[1]Abrechnung'!$A:$XFD,13,FALSE)</f>
        <v>0.008194444444444726</v>
      </c>
      <c r="O13" s="91">
        <f>VLOOKUP(M13,'[1]Abrechnung'!$A:$XFD,10,FALSE)</f>
        <v>4</v>
      </c>
      <c r="P13" s="90">
        <f>VLOOKUP(M13,'[1]Abrechnung'!$A:$XFD,11,FALSE)</f>
        <v>0.0009259259259259259</v>
      </c>
      <c r="Q13" s="89" t="str">
        <f>IF('[1]Staffeln'!$H$94=2,'[1]Staffeln'!$D$94," ")</f>
        <v>Hameister</v>
      </c>
      <c r="R13" s="89" t="str">
        <f>IF('[1]Staffeln'!$H$94=2,'[1]Staffeln'!$E$94," ")</f>
        <v>Katja</v>
      </c>
      <c r="S13" s="89">
        <f>IF('[1]Staffeln'!$H$94=2,'[1]Staffeln'!$A$94," ")</f>
        <v>92</v>
      </c>
      <c r="T13" s="90">
        <f>VLOOKUP(S13,'[1]Abrechnung'!$A:$XFD,13,FALSE)</f>
        <v>0.006921296296296009</v>
      </c>
      <c r="U13" s="91">
        <f>VLOOKUP(S13,'[1]Abrechnung'!$A:$XFD,10,FALSE)</f>
        <v>1</v>
      </c>
      <c r="V13" s="90">
        <f>VLOOKUP(S13,'[1]Abrechnung'!$A:$XFD,11,FALSE)</f>
        <v>0.00023148148148148146</v>
      </c>
      <c r="W13" s="33">
        <f>H13+J13+N13+P13+T13+V13</f>
        <v>0.025740740740740297</v>
      </c>
    </row>
    <row r="14" spans="1:23" ht="57" customHeight="1">
      <c r="A14" s="84"/>
      <c r="B14" s="32">
        <v>4</v>
      </c>
      <c r="C14" s="32">
        <f>IF('[1]Staffeln'!$H$77=2,'[1]Staffeln'!$B$77," ")</f>
        <v>25</v>
      </c>
      <c r="D14" s="32" t="str">
        <f>IF('[1]Staffeln'!$H$77=2,'[1]Staffeln'!$C$77," ")</f>
        <v>Der Schneckenexpress</v>
      </c>
      <c r="E14" s="89" t="str">
        <f>IF('[1]Staffeln'!$H77=2,'[1]Staffeln'!$D77," ")</f>
        <v>Sievers</v>
      </c>
      <c r="F14" s="89" t="str">
        <f>IF('[1]Staffeln'!$H$77=2,'[1]Staffeln'!$E$77," ")</f>
        <v>Janne </v>
      </c>
      <c r="G14" s="89">
        <f>IF('[1]Staffeln'!$H$77=2,'[1]Staffeln'!$A$77," ")</f>
        <v>28</v>
      </c>
      <c r="H14" s="90">
        <f>VLOOKUP(G14,'[1]Abrechnung'!$A:$XFD,13,FALSE)</f>
        <v>0.00813657407407442</v>
      </c>
      <c r="I14" s="91">
        <f>VLOOKUP(G14,'[1]Abrechnung'!$A:$XFD,10,FALSE)</f>
        <v>2</v>
      </c>
      <c r="J14" s="90">
        <f>VLOOKUP(G14,'[1]Abrechnung'!$A:$XFD,11,FALSE)</f>
        <v>0.0004629629629629629</v>
      </c>
      <c r="K14" s="89" t="str">
        <f>IF('[1]Staffeln'!$H$78=2,'[1]Staffeln'!$D$78," ")</f>
        <v>Berli</v>
      </c>
      <c r="L14" s="89" t="str">
        <f>IF('[1]Staffeln'!$H$78=2,'[1]Staffeln'!$E$78," ")</f>
        <v>Anne</v>
      </c>
      <c r="M14" s="89">
        <f>IF('[1]Staffeln'!$H$78=2,'[1]Staffeln'!$A$78," ")</f>
        <v>86</v>
      </c>
      <c r="N14" s="90">
        <f>VLOOKUP(M14,'[1]Abrechnung'!$A:$XFD,13,FALSE)</f>
        <v>0.008425925925926059</v>
      </c>
      <c r="O14" s="91">
        <f>VLOOKUP(M14,'[1]Abrechnung'!$A:$XFD,10,FALSE)</f>
        <v>1</v>
      </c>
      <c r="P14" s="90">
        <f>VLOOKUP(M14,'[1]Abrechnung'!$A:$XFD,11,FALSE)</f>
        <v>0.00023148148148148146</v>
      </c>
      <c r="Q14" s="89" t="str">
        <f>IF('[1]Staffeln'!$H$79=2,'[1]Staffeln'!$D$79," ")</f>
        <v>Kruse</v>
      </c>
      <c r="R14" s="89" t="str">
        <f>IF('[1]Staffeln'!$H$79=2,'[1]Staffeln'!$E$79," ")</f>
        <v>Jana</v>
      </c>
      <c r="S14" s="89">
        <f>IF('[1]Staffeln'!$H$79=2,'[1]Staffeln'!$A$79," ")</f>
        <v>58</v>
      </c>
      <c r="T14" s="90">
        <f>VLOOKUP(S14,'[1]Abrechnung'!$A:$XFD,13,FALSE)</f>
        <v>0.00761574074074034</v>
      </c>
      <c r="U14" s="91">
        <f>VLOOKUP(S14,'[1]Abrechnung'!$A:$XFD,10,FALSE)</f>
        <v>5</v>
      </c>
      <c r="V14" s="90">
        <f>VLOOKUP(S14,'[1]Abrechnung'!$A:$XFD,11,FALSE)</f>
        <v>0.0011574074074074073</v>
      </c>
      <c r="W14" s="33">
        <f>H14+J14+N14+P14+T14+V14</f>
        <v>0.026030092592592674</v>
      </c>
    </row>
    <row r="15" spans="1:23" ht="57" customHeight="1">
      <c r="A15" s="84"/>
      <c r="B15" s="32">
        <v>5</v>
      </c>
      <c r="C15" s="32">
        <f>IF('[1]Staffeln'!$H$71=2,'[1]Staffeln'!$B$71," ")</f>
        <v>23</v>
      </c>
      <c r="D15" s="32" t="str">
        <f>IF('[1]Staffeln'!$H$71=2,'[1]Staffeln'!$C$71," ")</f>
        <v>Die Turboschnecken</v>
      </c>
      <c r="E15" s="89" t="str">
        <f>IF('[1]Staffeln'!H71=2,'[1]Staffeln'!$D71," ")</f>
        <v>Bichel</v>
      </c>
      <c r="F15" s="89" t="str">
        <f>IF('[1]Staffeln'!$H$71=2,'[1]Staffeln'!$E$71," ")</f>
        <v>Jessica</v>
      </c>
      <c r="G15" s="89">
        <f>IF('[1]Staffeln'!$H$71=2,'[1]Staffeln'!$A$71," ")</f>
        <v>26</v>
      </c>
      <c r="H15" s="90">
        <f>VLOOKUP(G15,'[1]Abrechnung'!$A:$XFD,13,FALSE)</f>
        <v>0.008495370370370847</v>
      </c>
      <c r="I15" s="91">
        <f>VLOOKUP(G15,'[1]Abrechnung'!$A:$XFD,10,FALSE)</f>
        <v>0</v>
      </c>
      <c r="J15" s="90">
        <f>VLOOKUP(G15,'[1]Abrechnung'!$A:$XFD,11,FALSE)</f>
        <v>0</v>
      </c>
      <c r="K15" s="89" t="str">
        <f>IF('[1]Staffeln'!$H$72=2,'[1]Staffeln'!$D$72," ")</f>
        <v>Wulff</v>
      </c>
      <c r="L15" s="89" t="str">
        <f>IF('[1]Staffeln'!$H$72=2,'[1]Staffeln'!$E$72," ")</f>
        <v>Miriam</v>
      </c>
      <c r="M15" s="89">
        <f>IF('[1]Staffeln'!$H$72=2,'[1]Staffeln'!$A$72," ")</f>
        <v>56</v>
      </c>
      <c r="N15" s="90">
        <f>VLOOKUP(M15,'[1]Abrechnung'!$A:$XFD,13,FALSE)</f>
        <v>0.008518518518518259</v>
      </c>
      <c r="O15" s="91">
        <f>VLOOKUP(M15,'[1]Abrechnung'!$A:$XFD,10,FALSE)</f>
        <v>3</v>
      </c>
      <c r="P15" s="90">
        <f>VLOOKUP(M15,'[1]Abrechnung'!$A:$XFD,11,FALSE)</f>
        <v>0.0006944444444444444</v>
      </c>
      <c r="Q15" s="89" t="str">
        <f>IF('[1]Staffeln'!$H$73=2,'[1]Staffeln'!$D$73," ")</f>
        <v>Igel</v>
      </c>
      <c r="R15" s="89" t="str">
        <f>IF('[1]Staffeln'!$H$73=2,'[1]Staffeln'!$E$73," ")</f>
        <v>Kerstin</v>
      </c>
      <c r="S15" s="89">
        <f>IF('[1]Staffeln'!$H$73=2,'[1]Staffeln'!$A$73," ")</f>
        <v>45</v>
      </c>
      <c r="T15" s="90">
        <f>VLOOKUP(S15,'[1]Abrechnung'!$A:$XFD,13,FALSE)</f>
        <v>0.010034722222222126</v>
      </c>
      <c r="U15" s="91">
        <f>VLOOKUP(S15,'[1]Abrechnung'!$A:$XFD,10,FALSE)</f>
        <v>2</v>
      </c>
      <c r="V15" s="90">
        <f>VLOOKUP(S15,'[1]Abrechnung'!$A:$XFD,11,FALSE)</f>
        <v>0.0004629629629629629</v>
      </c>
      <c r="W15" s="33">
        <f>H15+J15+N15+P15+T15+V15</f>
        <v>0.02820601851851864</v>
      </c>
    </row>
    <row r="16" spans="1:23" ht="57" customHeight="1">
      <c r="A16" s="84"/>
      <c r="B16" s="32">
        <v>6</v>
      </c>
      <c r="C16" s="32">
        <f>IF('[1]Staffeln'!$H$38=2,'[1]Staffeln'!$B$38," ")</f>
        <v>12</v>
      </c>
      <c r="D16" s="32" t="str">
        <f>IF('[1]Staffeln'!$H$38=2,'[1]Staffeln'!$C$38," ")</f>
        <v>SSV Nienborstel – Damen Ü36</v>
      </c>
      <c r="E16" s="89" t="str">
        <f>IF('[1]Staffeln'!$H38=2,'[1]Staffeln'!$D38," ")</f>
        <v>Hauschildt</v>
      </c>
      <c r="F16" s="89" t="str">
        <f>IF('[1]Staffeln'!$H$38=2,'[1]Staffeln'!$E$38," ")</f>
        <v>Martha</v>
      </c>
      <c r="G16" s="89">
        <f>IF('[1]Staffeln'!$H$38=2,'[1]Staffeln'!$A$38," ")</f>
        <v>15</v>
      </c>
      <c r="H16" s="90">
        <f>VLOOKUP(G16,'[1]Abrechnung'!$A:$XFD,13,FALSE)</f>
        <v>0.010706018518518046</v>
      </c>
      <c r="I16" s="91">
        <f>VLOOKUP(G16,'[1]Abrechnung'!$A:$XFD,10,FALSE)</f>
        <v>2</v>
      </c>
      <c r="J16" s="90">
        <f>VLOOKUP(G16,'[1]Abrechnung'!$A:$XFD,11,FALSE)</f>
        <v>0.0004629629629629629</v>
      </c>
      <c r="K16" s="89" t="str">
        <f>IF('[1]Staffeln'!$H$39=2,'[1]Staffeln'!$D$39," ")</f>
        <v>Trede</v>
      </c>
      <c r="L16" s="89" t="str">
        <f>IF('[1]Staffeln'!$H$39=2,'[1]Staffeln'!$E$39," ")</f>
        <v>Birgitt</v>
      </c>
      <c r="M16" s="89">
        <f>IF('[1]Staffeln'!$H$39=2,'[1]Staffeln'!$A$39," ")</f>
        <v>60</v>
      </c>
      <c r="N16" s="90">
        <f>VLOOKUP(M16,'[1]Abrechnung'!$A:$XFD,13,FALSE)</f>
        <v>0.008263888888889404</v>
      </c>
      <c r="O16" s="91">
        <f>VLOOKUP(M16,'[1]Abrechnung'!$A:$XFD,10,FALSE)</f>
        <v>2</v>
      </c>
      <c r="P16" s="90">
        <f>VLOOKUP(M16,'[1]Abrechnung'!$A:$XFD,11,FALSE)</f>
        <v>0.0004629629629629629</v>
      </c>
      <c r="Q16" s="89" t="str">
        <f>IF('[1]Staffeln'!$H$40=2,'[1]Staffeln'!$D$40," ")</f>
        <v>Wittorf</v>
      </c>
      <c r="R16" s="89" t="str">
        <f>IF('[1]Staffeln'!$H$40=2,'[1]Staffeln'!$E$40," ")</f>
        <v>Malena</v>
      </c>
      <c r="S16" s="89">
        <f>IF('[1]Staffeln'!$H$40=2,'[1]Staffeln'!$A$40," ")</f>
        <v>46</v>
      </c>
      <c r="T16" s="90">
        <f>VLOOKUP(S16,'[1]Abrechnung'!$A:$XFD,13,FALSE)</f>
        <v>0.009097222222222534</v>
      </c>
      <c r="U16" s="91">
        <f>VLOOKUP(S16,'[1]Abrechnung'!$A:$XFD,10,FALSE)</f>
        <v>0</v>
      </c>
      <c r="V16" s="90">
        <f>VLOOKUP(S16,'[1]Abrechnung'!$A:$XFD,11,FALSE)</f>
        <v>0</v>
      </c>
      <c r="W16" s="33">
        <f>H16+J16+N16+P16+T16+V16</f>
        <v>0.02899305555555591</v>
      </c>
    </row>
    <row r="17" spans="1:23" ht="57" customHeight="1">
      <c r="A17" s="84"/>
      <c r="B17" s="36"/>
      <c r="C17" s="36"/>
      <c r="D17" s="36"/>
      <c r="E17" s="92"/>
      <c r="F17" s="92"/>
      <c r="G17" s="92"/>
      <c r="H17" s="93"/>
      <c r="I17" s="94"/>
      <c r="J17" s="93"/>
      <c r="K17" s="92"/>
      <c r="L17" s="92"/>
      <c r="M17" s="92"/>
      <c r="N17" s="93"/>
      <c r="O17" s="94"/>
      <c r="P17" s="93"/>
      <c r="Q17" s="92"/>
      <c r="R17" s="92"/>
      <c r="S17" s="92"/>
      <c r="T17" s="93"/>
      <c r="U17" s="94"/>
      <c r="V17" s="93"/>
      <c r="W17" s="37"/>
    </row>
    <row r="18" spans="1:23" ht="57" customHeight="1">
      <c r="A18" s="1"/>
      <c r="B18" s="39"/>
      <c r="C18" s="39"/>
      <c r="D18" s="39"/>
      <c r="E18" s="95"/>
      <c r="F18" s="95"/>
      <c r="G18" s="95"/>
      <c r="H18" s="96"/>
      <c r="I18" s="97"/>
      <c r="J18" s="96"/>
      <c r="K18" s="95"/>
      <c r="L18" s="95"/>
      <c r="M18" s="95"/>
      <c r="N18" s="96"/>
      <c r="O18" s="97"/>
      <c r="P18" s="96"/>
      <c r="Q18" s="95"/>
      <c r="R18" s="95"/>
      <c r="S18" s="95"/>
      <c r="T18" s="96"/>
      <c r="U18" s="97"/>
      <c r="V18" s="96"/>
      <c r="W18" s="40"/>
    </row>
    <row r="19" spans="1:23" ht="57" customHeight="1">
      <c r="A19" s="1"/>
      <c r="B19" s="39"/>
      <c r="C19" s="39"/>
      <c r="D19" s="39"/>
      <c r="E19" s="95"/>
      <c r="F19" s="95"/>
      <c r="G19" s="95"/>
      <c r="H19" s="96"/>
      <c r="I19" s="97"/>
      <c r="J19" s="96"/>
      <c r="K19" s="95"/>
      <c r="L19" s="95"/>
      <c r="M19" s="95"/>
      <c r="N19" s="96"/>
      <c r="O19" s="97"/>
      <c r="P19" s="96"/>
      <c r="Q19" s="95"/>
      <c r="R19" s="95"/>
      <c r="S19" s="95"/>
      <c r="T19" s="96"/>
      <c r="U19" s="97"/>
      <c r="V19" s="96"/>
      <c r="W19" s="40"/>
    </row>
    <row r="20" spans="1:23" ht="57" customHeight="1">
      <c r="A20" s="1"/>
      <c r="B20" s="39"/>
      <c r="C20" s="39"/>
      <c r="D20" s="39"/>
      <c r="E20" s="95"/>
      <c r="F20" s="95"/>
      <c r="G20" s="95"/>
      <c r="H20" s="96"/>
      <c r="I20" s="97"/>
      <c r="J20" s="96"/>
      <c r="K20" s="95"/>
      <c r="L20" s="95"/>
      <c r="M20" s="95"/>
      <c r="N20" s="96"/>
      <c r="O20" s="97"/>
      <c r="P20" s="96"/>
      <c r="Q20" s="95"/>
      <c r="R20" s="95"/>
      <c r="S20" s="95"/>
      <c r="T20" s="96"/>
      <c r="U20" s="97"/>
      <c r="V20" s="96"/>
      <c r="W20" s="40"/>
    </row>
    <row r="21" spans="1:23" ht="57" customHeight="1">
      <c r="A21" s="1"/>
      <c r="B21" s="39"/>
      <c r="C21" s="39"/>
      <c r="D21" s="39"/>
      <c r="E21" s="95"/>
      <c r="F21" s="95"/>
      <c r="G21" s="95"/>
      <c r="H21" s="96"/>
      <c r="I21" s="97"/>
      <c r="J21" s="96"/>
      <c r="K21" s="95"/>
      <c r="L21" s="95"/>
      <c r="M21" s="95"/>
      <c r="N21" s="96"/>
      <c r="O21" s="97"/>
      <c r="P21" s="96"/>
      <c r="Q21" s="95"/>
      <c r="R21" s="95"/>
      <c r="S21" s="95"/>
      <c r="T21" s="96"/>
      <c r="U21" s="97"/>
      <c r="V21" s="96"/>
      <c r="W21" s="40"/>
    </row>
    <row r="22" spans="1:23" ht="57" customHeight="1">
      <c r="A22" s="1"/>
      <c r="B22" s="39"/>
      <c r="C22" s="39"/>
      <c r="D22" s="39"/>
      <c r="E22" s="95"/>
      <c r="F22" s="95"/>
      <c r="G22" s="95"/>
      <c r="H22" s="96"/>
      <c r="I22" s="97"/>
      <c r="J22" s="96"/>
      <c r="K22" s="95"/>
      <c r="L22" s="95"/>
      <c r="M22" s="95"/>
      <c r="N22" s="96"/>
      <c r="O22" s="97"/>
      <c r="P22" s="96"/>
      <c r="Q22" s="95"/>
      <c r="R22" s="95"/>
      <c r="S22" s="95"/>
      <c r="T22" s="96"/>
      <c r="U22" s="97"/>
      <c r="V22" s="96"/>
      <c r="W22" s="40"/>
    </row>
    <row r="23" spans="1:23" ht="57" customHeight="1">
      <c r="A23" s="1"/>
      <c r="B23" s="39"/>
      <c r="C23" s="39"/>
      <c r="D23" s="39"/>
      <c r="E23" s="95"/>
      <c r="F23" s="95"/>
      <c r="G23" s="95"/>
      <c r="H23" s="96"/>
      <c r="I23" s="97"/>
      <c r="J23" s="96"/>
      <c r="K23" s="95"/>
      <c r="L23" s="95"/>
      <c r="M23" s="95"/>
      <c r="N23" s="96"/>
      <c r="O23" s="97"/>
      <c r="P23" s="96"/>
      <c r="Q23" s="95"/>
      <c r="R23" s="95"/>
      <c r="S23" s="95"/>
      <c r="T23" s="96"/>
      <c r="U23" s="97"/>
      <c r="V23" s="96"/>
      <c r="W23" s="40"/>
    </row>
    <row r="24" spans="1:23" ht="57" customHeight="1">
      <c r="A24" s="1"/>
      <c r="B24" s="39"/>
      <c r="C24" s="39"/>
      <c r="D24" s="39"/>
      <c r="E24" s="95"/>
      <c r="F24" s="95"/>
      <c r="G24" s="95"/>
      <c r="H24" s="96"/>
      <c r="I24" s="97"/>
      <c r="J24" s="96"/>
      <c r="K24" s="95"/>
      <c r="L24" s="95"/>
      <c r="M24" s="95"/>
      <c r="N24" s="96"/>
      <c r="O24" s="97"/>
      <c r="P24" s="96"/>
      <c r="Q24" s="95"/>
      <c r="R24" s="95"/>
      <c r="S24" s="95"/>
      <c r="T24" s="96"/>
      <c r="U24" s="97"/>
      <c r="V24" s="96"/>
      <c r="W24" s="40"/>
    </row>
    <row r="25" spans="2:23" ht="57" customHeight="1">
      <c r="B25" s="39"/>
      <c r="C25" s="39"/>
      <c r="D25" s="39"/>
      <c r="E25" s="95"/>
      <c r="F25" s="95"/>
      <c r="G25" s="95"/>
      <c r="H25" s="96"/>
      <c r="I25" s="97"/>
      <c r="J25" s="96"/>
      <c r="K25" s="95"/>
      <c r="L25" s="95"/>
      <c r="M25" s="95"/>
      <c r="N25" s="96"/>
      <c r="O25" s="97"/>
      <c r="P25" s="96"/>
      <c r="Q25" s="95"/>
      <c r="R25" s="95"/>
      <c r="S25" s="95"/>
      <c r="T25" s="96"/>
      <c r="U25" s="97"/>
      <c r="V25" s="96"/>
      <c r="W25" s="40"/>
    </row>
    <row r="26" spans="1:23" ht="57" customHeight="1">
      <c r="A26" s="1"/>
      <c r="B26" s="39"/>
      <c r="C26" s="39"/>
      <c r="D26" s="39"/>
      <c r="E26" s="95"/>
      <c r="F26" s="95"/>
      <c r="G26" s="95"/>
      <c r="H26" s="96"/>
      <c r="I26" s="97"/>
      <c r="J26" s="96"/>
      <c r="K26" s="95"/>
      <c r="L26" s="95"/>
      <c r="M26" s="95"/>
      <c r="N26" s="96"/>
      <c r="O26" s="97"/>
      <c r="P26" s="96"/>
      <c r="Q26" s="95"/>
      <c r="R26" s="95"/>
      <c r="S26" s="95"/>
      <c r="T26" s="96"/>
      <c r="U26" s="97"/>
      <c r="V26" s="96"/>
      <c r="W26" s="40"/>
    </row>
    <row r="27" spans="2:23" ht="57" customHeight="1">
      <c r="B27" s="39"/>
      <c r="C27" s="39"/>
      <c r="D27" s="39"/>
      <c r="E27" s="95"/>
      <c r="F27" s="95"/>
      <c r="G27" s="95"/>
      <c r="H27" s="96"/>
      <c r="I27" s="97"/>
      <c r="J27" s="96"/>
      <c r="K27" s="95"/>
      <c r="L27" s="95"/>
      <c r="M27" s="95"/>
      <c r="N27" s="96"/>
      <c r="O27" s="97"/>
      <c r="P27" s="96"/>
      <c r="Q27" s="95"/>
      <c r="R27" s="95"/>
      <c r="S27" s="95"/>
      <c r="T27" s="96"/>
      <c r="U27" s="97"/>
      <c r="V27" s="96"/>
      <c r="W27" s="40"/>
    </row>
    <row r="28" spans="2:23" ht="57" customHeight="1">
      <c r="B28" s="39"/>
      <c r="C28" s="39"/>
      <c r="D28" s="39"/>
      <c r="E28" s="95"/>
      <c r="F28" s="95"/>
      <c r="G28" s="95"/>
      <c r="H28" s="96"/>
      <c r="I28" s="97"/>
      <c r="J28" s="96"/>
      <c r="K28" s="95"/>
      <c r="L28" s="95"/>
      <c r="M28" s="95"/>
      <c r="N28" s="96"/>
      <c r="O28" s="97"/>
      <c r="P28" s="96"/>
      <c r="Q28" s="95"/>
      <c r="R28" s="95"/>
      <c r="S28" s="95"/>
      <c r="T28" s="96"/>
      <c r="U28" s="97"/>
      <c r="V28" s="96"/>
      <c r="W28" s="40"/>
    </row>
    <row r="29" spans="2:23" ht="57" customHeight="1">
      <c r="B29" s="39"/>
      <c r="C29" s="39"/>
      <c r="D29" s="39"/>
      <c r="E29" s="95"/>
      <c r="F29" s="95"/>
      <c r="G29" s="95"/>
      <c r="H29" s="96"/>
      <c r="I29" s="97"/>
      <c r="J29" s="96"/>
      <c r="K29" s="95"/>
      <c r="L29" s="95"/>
      <c r="M29" s="95"/>
      <c r="N29" s="96"/>
      <c r="O29" s="97"/>
      <c r="P29" s="96"/>
      <c r="Q29" s="95"/>
      <c r="R29" s="95"/>
      <c r="S29" s="95"/>
      <c r="T29" s="96"/>
      <c r="U29" s="97"/>
      <c r="V29" s="96"/>
      <c r="W29" s="40"/>
    </row>
    <row r="30" spans="2:23" ht="57" customHeight="1">
      <c r="B30" s="39"/>
      <c r="C30" s="39"/>
      <c r="D30" s="39"/>
      <c r="E30" s="95"/>
      <c r="F30" s="95"/>
      <c r="G30" s="95"/>
      <c r="H30" s="96"/>
      <c r="I30" s="97"/>
      <c r="J30" s="96"/>
      <c r="K30" s="95"/>
      <c r="L30" s="95"/>
      <c r="M30" s="95"/>
      <c r="N30" s="96"/>
      <c r="O30" s="97"/>
      <c r="P30" s="96"/>
      <c r="Q30" s="95"/>
      <c r="R30" s="95"/>
      <c r="S30" s="95"/>
      <c r="T30" s="96"/>
      <c r="U30" s="97"/>
      <c r="V30" s="96"/>
      <c r="W30" s="40"/>
    </row>
    <row r="31" spans="2:23" ht="57" customHeight="1">
      <c r="B31" s="39"/>
      <c r="C31" s="39"/>
      <c r="D31" s="39"/>
      <c r="E31" s="95"/>
      <c r="F31" s="95"/>
      <c r="G31" s="95"/>
      <c r="H31" s="96"/>
      <c r="I31" s="97"/>
      <c r="J31" s="96"/>
      <c r="K31" s="95"/>
      <c r="L31" s="95"/>
      <c r="M31" s="95"/>
      <c r="N31" s="96"/>
      <c r="O31" s="97"/>
      <c r="P31" s="96"/>
      <c r="Q31" s="95"/>
      <c r="R31" s="95"/>
      <c r="S31" s="95"/>
      <c r="T31" s="96"/>
      <c r="U31" s="97"/>
      <c r="V31" s="96"/>
      <c r="W31" s="40"/>
    </row>
    <row r="32" spans="2:23" ht="57" customHeight="1">
      <c r="B32" s="39"/>
      <c r="C32" s="39"/>
      <c r="D32" s="39"/>
      <c r="E32" s="95"/>
      <c r="F32" s="95"/>
      <c r="G32" s="95"/>
      <c r="H32" s="96"/>
      <c r="I32" s="97"/>
      <c r="J32" s="96"/>
      <c r="K32" s="95"/>
      <c r="L32" s="95"/>
      <c r="M32" s="95"/>
      <c r="N32" s="96"/>
      <c r="O32" s="97"/>
      <c r="P32" s="96"/>
      <c r="Q32" s="95"/>
      <c r="R32" s="95"/>
      <c r="S32" s="95"/>
      <c r="T32" s="96"/>
      <c r="U32" s="97"/>
      <c r="V32" s="96"/>
      <c r="W32" s="40"/>
    </row>
    <row r="33" spans="2:23" ht="57" customHeight="1">
      <c r="B33" s="39"/>
      <c r="C33" s="39"/>
      <c r="D33" s="39"/>
      <c r="E33" s="95"/>
      <c r="F33" s="95"/>
      <c r="G33" s="95"/>
      <c r="H33" s="96"/>
      <c r="I33" s="97"/>
      <c r="J33" s="96"/>
      <c r="K33" s="95"/>
      <c r="L33" s="95"/>
      <c r="M33" s="95"/>
      <c r="N33" s="96"/>
      <c r="O33" s="97"/>
      <c r="P33" s="96"/>
      <c r="Q33" s="95"/>
      <c r="R33" s="95"/>
      <c r="S33" s="95"/>
      <c r="T33" s="96"/>
      <c r="U33" s="97"/>
      <c r="V33" s="96"/>
      <c r="W33" s="40"/>
    </row>
    <row r="34" spans="2:23" ht="57" customHeight="1">
      <c r="B34" s="39"/>
      <c r="C34" s="39"/>
      <c r="D34" s="39"/>
      <c r="E34" s="95"/>
      <c r="F34" s="95"/>
      <c r="G34" s="95"/>
      <c r="H34" s="96"/>
      <c r="I34" s="97"/>
      <c r="J34" s="96"/>
      <c r="K34" s="95"/>
      <c r="L34" s="95"/>
      <c r="M34" s="95"/>
      <c r="N34" s="96"/>
      <c r="O34" s="97"/>
      <c r="P34" s="96"/>
      <c r="Q34" s="95"/>
      <c r="R34" s="95"/>
      <c r="S34" s="95"/>
      <c r="T34" s="96"/>
      <c r="U34" s="97"/>
      <c r="V34" s="96"/>
      <c r="W34" s="40"/>
    </row>
    <row r="35" spans="2:23" ht="57" customHeight="1">
      <c r="B35" s="39"/>
      <c r="C35" s="39"/>
      <c r="D35" s="39"/>
      <c r="E35" s="95"/>
      <c r="F35" s="95"/>
      <c r="G35" s="95"/>
      <c r="H35" s="96"/>
      <c r="I35" s="97"/>
      <c r="J35" s="96"/>
      <c r="K35" s="95"/>
      <c r="L35" s="95"/>
      <c r="M35" s="95"/>
      <c r="N35" s="96"/>
      <c r="O35" s="97"/>
      <c r="P35" s="96"/>
      <c r="Q35" s="95"/>
      <c r="R35" s="95"/>
      <c r="S35" s="95"/>
      <c r="T35" s="96"/>
      <c r="U35" s="97"/>
      <c r="V35" s="96"/>
      <c r="W35" s="40"/>
    </row>
    <row r="36" spans="2:23" ht="57" customHeight="1">
      <c r="B36" s="39"/>
      <c r="C36" s="39"/>
      <c r="D36" s="39"/>
      <c r="E36" s="95"/>
      <c r="F36" s="95"/>
      <c r="G36" s="95"/>
      <c r="H36" s="96"/>
      <c r="I36" s="97"/>
      <c r="J36" s="96"/>
      <c r="K36" s="95"/>
      <c r="L36" s="95"/>
      <c r="M36" s="95"/>
      <c r="N36" s="96"/>
      <c r="O36" s="97"/>
      <c r="P36" s="96"/>
      <c r="Q36" s="95"/>
      <c r="R36" s="95"/>
      <c r="S36" s="95"/>
      <c r="T36" s="96"/>
      <c r="U36" s="97"/>
      <c r="V36" s="96"/>
      <c r="W36" s="40"/>
    </row>
    <row r="37" spans="2:23" ht="57" customHeight="1">
      <c r="B37" s="39"/>
      <c r="C37" s="39"/>
      <c r="D37" s="39"/>
      <c r="E37" s="95"/>
      <c r="F37" s="95"/>
      <c r="G37" s="95"/>
      <c r="H37" s="96"/>
      <c r="I37" s="97"/>
      <c r="J37" s="96"/>
      <c r="K37" s="95"/>
      <c r="L37" s="95"/>
      <c r="M37" s="95"/>
      <c r="N37" s="96"/>
      <c r="O37" s="97"/>
      <c r="P37" s="96"/>
      <c r="Q37" s="95"/>
      <c r="R37" s="95"/>
      <c r="S37" s="95"/>
      <c r="T37" s="96"/>
      <c r="U37" s="97"/>
      <c r="V37" s="96"/>
      <c r="W37" s="40"/>
    </row>
    <row r="38" spans="2:23" ht="57" customHeight="1">
      <c r="B38" s="39"/>
      <c r="C38" s="39"/>
      <c r="D38" s="39"/>
      <c r="E38" s="95"/>
      <c r="F38" s="95"/>
      <c r="G38" s="95"/>
      <c r="H38" s="96"/>
      <c r="I38" s="97"/>
      <c r="J38" s="96"/>
      <c r="K38" s="95"/>
      <c r="L38" s="95"/>
      <c r="M38" s="95"/>
      <c r="N38" s="96"/>
      <c r="O38" s="97"/>
      <c r="P38" s="96"/>
      <c r="Q38" s="95"/>
      <c r="R38" s="95"/>
      <c r="S38" s="95"/>
      <c r="T38" s="96"/>
      <c r="U38" s="97"/>
      <c r="V38" s="96"/>
      <c r="W38" s="40"/>
    </row>
    <row r="39" spans="2:23" ht="57" customHeight="1">
      <c r="B39" s="39"/>
      <c r="C39" s="39"/>
      <c r="D39" s="39"/>
      <c r="E39" s="95"/>
      <c r="F39" s="95"/>
      <c r="G39" s="95"/>
      <c r="H39" s="96"/>
      <c r="I39" s="97"/>
      <c r="J39" s="96"/>
      <c r="K39" s="95"/>
      <c r="L39" s="95"/>
      <c r="M39" s="95"/>
      <c r="N39" s="96"/>
      <c r="O39" s="97"/>
      <c r="P39" s="96"/>
      <c r="Q39" s="95"/>
      <c r="R39" s="95"/>
      <c r="S39" s="95"/>
      <c r="T39" s="96"/>
      <c r="U39" s="97"/>
      <c r="V39" s="96"/>
      <c r="W39" s="40"/>
    </row>
    <row r="40" spans="2:23" ht="57" customHeight="1">
      <c r="B40" s="39"/>
      <c r="C40" s="39"/>
      <c r="D40" s="39"/>
      <c r="E40" s="95"/>
      <c r="F40" s="95"/>
      <c r="G40" s="95"/>
      <c r="H40" s="96"/>
      <c r="I40" s="97"/>
      <c r="J40" s="96"/>
      <c r="K40" s="95"/>
      <c r="L40" s="95"/>
      <c r="M40" s="95"/>
      <c r="N40" s="96"/>
      <c r="O40" s="97"/>
      <c r="P40" s="96"/>
      <c r="Q40" s="95"/>
      <c r="R40" s="95"/>
      <c r="S40" s="95"/>
      <c r="T40" s="96"/>
      <c r="U40" s="97"/>
      <c r="V40" s="96"/>
      <c r="W40" s="40"/>
    </row>
    <row r="41" spans="2:23" ht="57" customHeight="1">
      <c r="B41" s="39"/>
      <c r="C41" s="39"/>
      <c r="D41" s="39"/>
      <c r="E41" s="95"/>
      <c r="F41" s="95"/>
      <c r="G41" s="95"/>
      <c r="H41" s="96"/>
      <c r="I41" s="97"/>
      <c r="J41" s="96"/>
      <c r="K41" s="95"/>
      <c r="L41" s="95"/>
      <c r="M41" s="95"/>
      <c r="N41" s="96"/>
      <c r="O41" s="97"/>
      <c r="P41" s="96"/>
      <c r="Q41" s="95"/>
      <c r="R41" s="95"/>
      <c r="S41" s="95"/>
      <c r="T41" s="96"/>
      <c r="U41" s="97"/>
      <c r="V41" s="96"/>
      <c r="W41" s="40"/>
    </row>
    <row r="42" spans="2:23" ht="57" customHeight="1">
      <c r="B42" s="39"/>
      <c r="C42" s="39"/>
      <c r="D42" s="39"/>
      <c r="E42" s="95"/>
      <c r="F42" s="95"/>
      <c r="G42" s="95"/>
      <c r="H42" s="96"/>
      <c r="I42" s="97"/>
      <c r="J42" s="96"/>
      <c r="K42" s="95"/>
      <c r="L42" s="95"/>
      <c r="M42" s="95"/>
      <c r="N42" s="96"/>
      <c r="O42" s="97"/>
      <c r="P42" s="96"/>
      <c r="Q42" s="95"/>
      <c r="R42" s="95"/>
      <c r="S42" s="95"/>
      <c r="T42" s="96"/>
      <c r="U42" s="97"/>
      <c r="V42" s="96"/>
      <c r="W42" s="40"/>
    </row>
    <row r="43" spans="2:23" ht="57" customHeight="1">
      <c r="B43" s="39"/>
      <c r="C43" s="39"/>
      <c r="D43" s="39"/>
      <c r="E43" s="95"/>
      <c r="F43" s="95"/>
      <c r="G43" s="95"/>
      <c r="H43" s="96"/>
      <c r="I43" s="97"/>
      <c r="J43" s="96"/>
      <c r="K43" s="95"/>
      <c r="L43" s="95"/>
      <c r="M43" s="95"/>
      <c r="N43" s="96"/>
      <c r="O43" s="97"/>
      <c r="P43" s="96"/>
      <c r="Q43" s="95"/>
      <c r="R43" s="95"/>
      <c r="S43" s="95"/>
      <c r="T43" s="96"/>
      <c r="U43" s="97"/>
      <c r="V43" s="96"/>
      <c r="W43" s="40"/>
    </row>
    <row r="44" spans="2:23" ht="57" customHeight="1">
      <c r="B44" s="39"/>
      <c r="C44" s="39"/>
      <c r="D44" s="39"/>
      <c r="E44" s="95"/>
      <c r="F44" s="95"/>
      <c r="G44" s="95"/>
      <c r="H44" s="96"/>
      <c r="I44" s="97"/>
      <c r="J44" s="96"/>
      <c r="K44" s="95"/>
      <c r="L44" s="95"/>
      <c r="M44" s="95"/>
      <c r="N44" s="96"/>
      <c r="O44" s="97"/>
      <c r="P44" s="96"/>
      <c r="Q44" s="95"/>
      <c r="R44" s="95"/>
      <c r="S44" s="95"/>
      <c r="T44" s="96"/>
      <c r="U44" s="97"/>
      <c r="V44" s="96"/>
      <c r="W44" s="40"/>
    </row>
    <row r="45" spans="2:23" ht="57" customHeight="1">
      <c r="B45" s="39"/>
      <c r="C45" s="39"/>
      <c r="D45" s="39"/>
      <c r="E45" s="95"/>
      <c r="F45" s="95"/>
      <c r="G45" s="95"/>
      <c r="H45" s="96"/>
      <c r="I45" s="97"/>
      <c r="J45" s="96"/>
      <c r="K45" s="95"/>
      <c r="L45" s="95"/>
      <c r="M45" s="95"/>
      <c r="N45" s="96"/>
      <c r="O45" s="97"/>
      <c r="P45" s="96"/>
      <c r="Q45" s="95"/>
      <c r="R45" s="95"/>
      <c r="S45" s="95"/>
      <c r="T45" s="96"/>
      <c r="U45" s="97"/>
      <c r="V45" s="96"/>
      <c r="W45" s="40"/>
    </row>
    <row r="46" spans="2:23" ht="57" customHeight="1">
      <c r="B46" s="39"/>
      <c r="C46" s="39"/>
      <c r="D46" s="39"/>
      <c r="E46" s="95"/>
      <c r="F46" s="95"/>
      <c r="G46" s="95"/>
      <c r="H46" s="96"/>
      <c r="I46" s="97"/>
      <c r="J46" s="96"/>
      <c r="K46" s="95"/>
      <c r="L46" s="95"/>
      <c r="M46" s="95"/>
      <c r="N46" s="96"/>
      <c r="O46" s="97"/>
      <c r="P46" s="96"/>
      <c r="Q46" s="95"/>
      <c r="R46" s="95"/>
      <c r="S46" s="95"/>
      <c r="T46" s="96"/>
      <c r="U46" s="97"/>
      <c r="V46" s="96"/>
      <c r="W46" s="40"/>
    </row>
    <row r="47" spans="2:23" ht="57" customHeight="1">
      <c r="B47" s="39"/>
      <c r="C47" s="39"/>
      <c r="D47" s="39"/>
      <c r="E47" s="95"/>
      <c r="F47" s="95"/>
      <c r="G47" s="95"/>
      <c r="H47" s="96"/>
      <c r="I47" s="97"/>
      <c r="J47" s="96"/>
      <c r="K47" s="95"/>
      <c r="L47" s="95"/>
      <c r="M47" s="95"/>
      <c r="N47" s="96"/>
      <c r="O47" s="97"/>
      <c r="P47" s="96"/>
      <c r="Q47" s="95"/>
      <c r="R47" s="95"/>
      <c r="S47" s="95"/>
      <c r="T47" s="96"/>
      <c r="U47" s="97"/>
      <c r="V47" s="96"/>
      <c r="W47" s="40"/>
    </row>
    <row r="48" spans="2:23" ht="57" customHeight="1">
      <c r="B48" s="39"/>
      <c r="C48" s="39"/>
      <c r="D48" s="39"/>
      <c r="E48" s="95"/>
      <c r="F48" s="95"/>
      <c r="G48" s="95"/>
      <c r="H48" s="96"/>
      <c r="I48" s="97"/>
      <c r="J48" s="96"/>
      <c r="K48" s="95"/>
      <c r="L48" s="95"/>
      <c r="M48" s="95"/>
      <c r="N48" s="96"/>
      <c r="O48" s="97"/>
      <c r="P48" s="96"/>
      <c r="Q48" s="95"/>
      <c r="R48" s="95"/>
      <c r="S48" s="95"/>
      <c r="T48" s="96"/>
      <c r="U48" s="97"/>
      <c r="V48" s="96"/>
      <c r="W48" s="40"/>
    </row>
    <row r="49" spans="2:23" ht="57" customHeight="1">
      <c r="B49" s="39"/>
      <c r="C49" s="39"/>
      <c r="D49" s="39"/>
      <c r="E49" s="95"/>
      <c r="F49" s="95"/>
      <c r="G49" s="95"/>
      <c r="H49" s="96"/>
      <c r="I49" s="97"/>
      <c r="J49" s="96"/>
      <c r="K49" s="95"/>
      <c r="L49" s="95"/>
      <c r="M49" s="95"/>
      <c r="N49" s="96"/>
      <c r="O49" s="97"/>
      <c r="P49" s="96"/>
      <c r="Q49" s="95"/>
      <c r="R49" s="95"/>
      <c r="S49" s="95"/>
      <c r="T49" s="96"/>
      <c r="U49" s="97"/>
      <c r="V49" s="96"/>
      <c r="W49" s="40"/>
    </row>
    <row r="50" spans="2:23" ht="57" customHeight="1">
      <c r="B50" s="39"/>
      <c r="C50" s="39"/>
      <c r="D50" s="39"/>
      <c r="E50" s="95"/>
      <c r="F50" s="95"/>
      <c r="G50" s="95"/>
      <c r="H50" s="96"/>
      <c r="I50" s="97"/>
      <c r="J50" s="96"/>
      <c r="K50" s="95"/>
      <c r="L50" s="95"/>
      <c r="M50" s="95"/>
      <c r="N50" s="96"/>
      <c r="O50" s="97"/>
      <c r="P50" s="96"/>
      <c r="Q50" s="95"/>
      <c r="R50" s="95"/>
      <c r="S50" s="95"/>
      <c r="T50" s="96"/>
      <c r="U50" s="97"/>
      <c r="V50" s="96"/>
      <c r="W50" s="40"/>
    </row>
    <row r="51" spans="2:23" ht="57" customHeight="1">
      <c r="B51" s="39"/>
      <c r="C51" s="39"/>
      <c r="D51" s="39"/>
      <c r="E51" s="95"/>
      <c r="F51" s="95"/>
      <c r="G51" s="95"/>
      <c r="H51" s="96"/>
      <c r="I51" s="97"/>
      <c r="J51" s="96"/>
      <c r="K51" s="95"/>
      <c r="L51" s="95"/>
      <c r="M51" s="95"/>
      <c r="N51" s="96"/>
      <c r="O51" s="97"/>
      <c r="P51" s="96"/>
      <c r="Q51" s="95"/>
      <c r="R51" s="95"/>
      <c r="S51" s="95"/>
      <c r="T51" s="96"/>
      <c r="U51" s="97"/>
      <c r="V51" s="96"/>
      <c r="W51" s="40"/>
    </row>
    <row r="52" spans="2:23" ht="57" customHeight="1">
      <c r="B52" s="39"/>
      <c r="C52" s="39"/>
      <c r="D52" s="39"/>
      <c r="E52" s="95"/>
      <c r="F52" s="95"/>
      <c r="G52" s="95"/>
      <c r="H52" s="96"/>
      <c r="I52" s="97"/>
      <c r="J52" s="96"/>
      <c r="K52" s="95"/>
      <c r="L52" s="95"/>
      <c r="M52" s="95"/>
      <c r="N52" s="96"/>
      <c r="O52" s="97"/>
      <c r="P52" s="96"/>
      <c r="Q52" s="95"/>
      <c r="R52" s="95"/>
      <c r="S52" s="95"/>
      <c r="T52" s="96"/>
      <c r="U52" s="97"/>
      <c r="V52" s="96"/>
      <c r="W52" s="40"/>
    </row>
    <row r="53" spans="2:23" ht="57" customHeight="1">
      <c r="B53" s="39"/>
      <c r="C53" s="39"/>
      <c r="D53" s="39"/>
      <c r="E53" s="95"/>
      <c r="F53" s="95"/>
      <c r="G53" s="95"/>
      <c r="H53" s="96"/>
      <c r="I53" s="97"/>
      <c r="J53" s="96"/>
      <c r="K53" s="95"/>
      <c r="L53" s="95"/>
      <c r="M53" s="95"/>
      <c r="N53" s="96"/>
      <c r="O53" s="97"/>
      <c r="P53" s="96"/>
      <c r="Q53" s="95"/>
      <c r="R53" s="95"/>
      <c r="S53" s="95"/>
      <c r="T53" s="96"/>
      <c r="U53" s="97"/>
      <c r="V53" s="96"/>
      <c r="W53" s="40"/>
    </row>
    <row r="54" spans="2:23" ht="57" customHeight="1">
      <c r="B54" s="39"/>
      <c r="C54" s="39"/>
      <c r="D54" s="39"/>
      <c r="E54" s="95"/>
      <c r="F54" s="95"/>
      <c r="G54" s="95"/>
      <c r="H54" s="96"/>
      <c r="I54" s="97"/>
      <c r="J54" s="96"/>
      <c r="K54" s="95"/>
      <c r="L54" s="95"/>
      <c r="M54" s="95"/>
      <c r="N54" s="96"/>
      <c r="O54" s="97"/>
      <c r="P54" s="96"/>
      <c r="Q54" s="95"/>
      <c r="R54" s="95"/>
      <c r="S54" s="95"/>
      <c r="T54" s="96"/>
      <c r="U54" s="97"/>
      <c r="V54" s="96"/>
      <c r="W54" s="40"/>
    </row>
    <row r="55" spans="2:23" ht="57" customHeight="1">
      <c r="B55" s="39"/>
      <c r="C55" s="39"/>
      <c r="D55" s="39"/>
      <c r="E55" s="95"/>
      <c r="F55" s="95"/>
      <c r="G55" s="95"/>
      <c r="H55" s="96"/>
      <c r="I55" s="97"/>
      <c r="J55" s="96"/>
      <c r="K55" s="95"/>
      <c r="L55" s="95"/>
      <c r="M55" s="95"/>
      <c r="N55" s="96"/>
      <c r="O55" s="97"/>
      <c r="P55" s="96"/>
      <c r="Q55" s="95"/>
      <c r="R55" s="95"/>
      <c r="S55" s="95"/>
      <c r="T55" s="96"/>
      <c r="U55" s="97"/>
      <c r="V55" s="96"/>
      <c r="W55" s="40"/>
    </row>
    <row r="56" spans="2:23" ht="57" customHeight="1">
      <c r="B56" s="39"/>
      <c r="C56" s="39"/>
      <c r="D56" s="39"/>
      <c r="E56" s="95"/>
      <c r="F56" s="95"/>
      <c r="G56" s="95"/>
      <c r="H56" s="96"/>
      <c r="I56" s="97"/>
      <c r="J56" s="96"/>
      <c r="K56" s="95"/>
      <c r="L56" s="95"/>
      <c r="M56" s="95"/>
      <c r="N56" s="96"/>
      <c r="O56" s="97"/>
      <c r="P56" s="96"/>
      <c r="Q56" s="95"/>
      <c r="R56" s="95"/>
      <c r="S56" s="95"/>
      <c r="T56" s="96"/>
      <c r="U56" s="97"/>
      <c r="V56" s="96"/>
      <c r="W56" s="40"/>
    </row>
    <row r="57" spans="2:23" ht="57" customHeight="1">
      <c r="B57" s="39"/>
      <c r="C57" s="39"/>
      <c r="D57" s="39"/>
      <c r="E57" s="95"/>
      <c r="F57" s="95"/>
      <c r="G57" s="95"/>
      <c r="H57" s="96"/>
      <c r="I57" s="97"/>
      <c r="J57" s="96"/>
      <c r="K57" s="95"/>
      <c r="L57" s="95"/>
      <c r="M57" s="95"/>
      <c r="N57" s="96"/>
      <c r="O57" s="97"/>
      <c r="P57" s="96"/>
      <c r="Q57" s="95"/>
      <c r="R57" s="95"/>
      <c r="S57" s="95"/>
      <c r="T57" s="96"/>
      <c r="U57" s="97"/>
      <c r="V57" s="96"/>
      <c r="W57" s="40"/>
    </row>
    <row r="58" spans="2:23" ht="57" customHeight="1">
      <c r="B58" s="39"/>
      <c r="C58" s="39"/>
      <c r="D58" s="39"/>
      <c r="E58" s="95"/>
      <c r="F58" s="95"/>
      <c r="G58" s="95"/>
      <c r="H58" s="96"/>
      <c r="I58" s="97"/>
      <c r="J58" s="96"/>
      <c r="K58" s="95"/>
      <c r="L58" s="95"/>
      <c r="M58" s="95"/>
      <c r="N58" s="96"/>
      <c r="O58" s="97"/>
      <c r="P58" s="96"/>
      <c r="Q58" s="95"/>
      <c r="R58" s="95"/>
      <c r="S58" s="95"/>
      <c r="T58" s="96"/>
      <c r="U58" s="97"/>
      <c r="V58" s="96"/>
      <c r="W58" s="40"/>
    </row>
    <row r="59" spans="2:23" ht="57" customHeight="1">
      <c r="B59" s="39"/>
      <c r="C59" s="39"/>
      <c r="D59" s="39"/>
      <c r="E59" s="95"/>
      <c r="F59" s="95"/>
      <c r="G59" s="95"/>
      <c r="H59" s="96"/>
      <c r="I59" s="97"/>
      <c r="J59" s="96"/>
      <c r="K59" s="95"/>
      <c r="L59" s="95"/>
      <c r="M59" s="95"/>
      <c r="N59" s="96"/>
      <c r="O59" s="97"/>
      <c r="P59" s="96"/>
      <c r="Q59" s="95"/>
      <c r="R59" s="95"/>
      <c r="S59" s="95"/>
      <c r="T59" s="96"/>
      <c r="U59" s="97"/>
      <c r="V59" s="96"/>
      <c r="W59" s="40"/>
    </row>
    <row r="60" spans="2:23" ht="57" customHeight="1">
      <c r="B60" s="39"/>
      <c r="C60" s="39"/>
      <c r="D60" s="39"/>
      <c r="E60" s="95"/>
      <c r="F60" s="95"/>
      <c r="G60" s="95"/>
      <c r="H60" s="96"/>
      <c r="I60" s="97"/>
      <c r="J60" s="96"/>
      <c r="K60" s="95"/>
      <c r="L60" s="95"/>
      <c r="M60" s="95"/>
      <c r="N60" s="96"/>
      <c r="O60" s="97"/>
      <c r="P60" s="96"/>
      <c r="Q60" s="95"/>
      <c r="R60" s="95"/>
      <c r="S60" s="95"/>
      <c r="T60" s="96"/>
      <c r="U60" s="97"/>
      <c r="V60" s="96"/>
      <c r="W60" s="40"/>
    </row>
    <row r="61" spans="2:23" ht="57" customHeight="1">
      <c r="B61" s="39"/>
      <c r="C61" s="39"/>
      <c r="D61" s="39"/>
      <c r="E61" s="95"/>
      <c r="F61" s="95"/>
      <c r="G61" s="95"/>
      <c r="H61" s="96"/>
      <c r="I61" s="97"/>
      <c r="J61" s="96"/>
      <c r="K61" s="95"/>
      <c r="L61" s="95"/>
      <c r="M61" s="95"/>
      <c r="N61" s="96"/>
      <c r="O61" s="97"/>
      <c r="P61" s="96"/>
      <c r="Q61" s="95"/>
      <c r="R61" s="95"/>
      <c r="S61" s="95"/>
      <c r="T61" s="96"/>
      <c r="U61" s="97"/>
      <c r="V61" s="96"/>
      <c r="W61" s="40"/>
    </row>
  </sheetData>
  <mergeCells count="9">
    <mergeCell ref="B3:W3"/>
    <mergeCell ref="B4:W4"/>
    <mergeCell ref="B5:W5"/>
    <mergeCell ref="E8:J8"/>
    <mergeCell ref="K8:P8"/>
    <mergeCell ref="Q8:V8"/>
    <mergeCell ref="W8:W9"/>
    <mergeCell ref="B8:B9"/>
    <mergeCell ref="C8:D8"/>
  </mergeCells>
  <printOptions/>
  <pageMargins left="0.75" right="0.46" top="0.61" bottom="0.67" header="0.4921259845" footer="0.492125984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2010-06-12T15:21:39Z</cp:lastPrinted>
  <dcterms:created xsi:type="dcterms:W3CDTF">2010-06-12T14:32:23Z</dcterms:created>
  <dcterms:modified xsi:type="dcterms:W3CDTF">2010-06-12T15:59:30Z</dcterms:modified>
  <cp:category/>
  <cp:version/>
  <cp:contentType/>
  <cp:contentStatus/>
</cp:coreProperties>
</file>